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25" tabRatio="589" firstSheet="4" activeTab="6"/>
  </bookViews>
  <sheets>
    <sheet name="000000" sheetId="1" state="veryHidden" r:id="rId1"/>
    <sheet name="100000" sheetId="2" state="veryHidden" r:id="rId2"/>
    <sheet name="200000" sheetId="3" state="veryHidden" r:id="rId3"/>
    <sheet name="300000" sheetId="4" state="veryHidden" r:id="rId4"/>
    <sheet name="Income Stat" sheetId="5" r:id="rId5"/>
    <sheet name="BS" sheetId="6" r:id="rId6"/>
    <sheet name="Notes'2002" sheetId="7" r:id="rId7"/>
  </sheets>
  <definedNames>
    <definedName name="_xlnm.Print_Area" localSheetId="4">'Income Stat'!$A:$IV</definedName>
    <definedName name="_xlnm.Print_Area" localSheetId="6">'Notes''2002'!$A$1:$K$242</definedName>
  </definedNames>
  <calcPr fullCalcOnLoad="1"/>
</workbook>
</file>

<file path=xl/sharedStrings.xml><?xml version="1.0" encoding="utf-8"?>
<sst xmlns="http://schemas.openxmlformats.org/spreadsheetml/2006/main" count="318" uniqueCount="196">
  <si>
    <t>9th Floor, Exchange Square</t>
  </si>
  <si>
    <t>Bukit Kewangan</t>
  </si>
  <si>
    <t xml:space="preserve">GADANG HOLDINGS BERHAD </t>
  </si>
  <si>
    <t>CONSOLIDATED INCOME STATEMENT</t>
  </si>
  <si>
    <t>CURRENT</t>
  </si>
  <si>
    <t>YEAR</t>
  </si>
  <si>
    <t>FINANCIAL</t>
  </si>
  <si>
    <t>QUARTER</t>
  </si>
  <si>
    <t>RM'000</t>
  </si>
  <si>
    <t xml:space="preserve"> </t>
  </si>
  <si>
    <t xml:space="preserve">PRECEDING </t>
  </si>
  <si>
    <t xml:space="preserve">venture </t>
  </si>
  <si>
    <t>CONSOLIDATED BALANCE SHEET</t>
  </si>
  <si>
    <t>AS AT</t>
  </si>
  <si>
    <t>PRECEDING</t>
  </si>
  <si>
    <t>Fixed Assets</t>
  </si>
  <si>
    <t>Long Term Investments</t>
  </si>
  <si>
    <t>Intangible Assets</t>
  </si>
  <si>
    <t>Current Assets</t>
  </si>
  <si>
    <t>Current Liabilities</t>
  </si>
  <si>
    <t>Net Current Assets</t>
  </si>
  <si>
    <t>Shareholders' Funds</t>
  </si>
  <si>
    <t>Share Capital</t>
  </si>
  <si>
    <t>Reserves</t>
  </si>
  <si>
    <t>Minority Interests</t>
  </si>
  <si>
    <t>Long Term Borrowings</t>
  </si>
  <si>
    <t>Other Long Term Liabilities: -</t>
  </si>
  <si>
    <t>GADANG HOLDINGS BERHAD</t>
  </si>
  <si>
    <t xml:space="preserve">PERIOD </t>
  </si>
  <si>
    <t>ENDED</t>
  </si>
  <si>
    <t>CORRESPON</t>
  </si>
  <si>
    <t xml:space="preserve"> -  DING </t>
  </si>
  <si>
    <t xml:space="preserve"> - DING</t>
  </si>
  <si>
    <t xml:space="preserve">       INDIVIDUAL QUARTER </t>
  </si>
  <si>
    <t>Turnover</t>
  </si>
  <si>
    <t xml:space="preserve">Investment income </t>
  </si>
  <si>
    <t>(b)</t>
  </si>
  <si>
    <t>(a)</t>
  </si>
  <si>
    <t xml:space="preserve">(c ) </t>
  </si>
  <si>
    <t>(d)</t>
  </si>
  <si>
    <t>Depreciation and amortisation</t>
  </si>
  <si>
    <t>Exceptional items</t>
  </si>
  <si>
    <t>(e)</t>
  </si>
  <si>
    <t>(f)</t>
  </si>
  <si>
    <t>(g)</t>
  </si>
  <si>
    <t>(h)</t>
  </si>
  <si>
    <t>(j)</t>
  </si>
  <si>
    <t>(i)</t>
  </si>
  <si>
    <t>(k)</t>
  </si>
  <si>
    <t>(i)    Extraordinary items</t>
  </si>
  <si>
    <t>(l)</t>
  </si>
  <si>
    <t>above after deducting any provision</t>
  </si>
  <si>
    <t>for preference dividends, if any:-</t>
  </si>
  <si>
    <t xml:space="preserve">(ii) Fully diluted (based on ……….. </t>
  </si>
  <si>
    <t xml:space="preserve">     ordinary shares)(sen)</t>
  </si>
  <si>
    <t>CONSOLIDATED INCOME STATEMENT - (Cont'd)</t>
  </si>
  <si>
    <t>Short Term Borrowings</t>
  </si>
  <si>
    <t>Provision for Taxation</t>
  </si>
  <si>
    <t xml:space="preserve">Others:  - </t>
  </si>
  <si>
    <t xml:space="preserve">       before deducting minority </t>
  </si>
  <si>
    <t xml:space="preserve">       interests</t>
  </si>
  <si>
    <t xml:space="preserve">     Term Loan</t>
  </si>
  <si>
    <t xml:space="preserve">(iii)  Extraordinary items </t>
  </si>
  <si>
    <t xml:space="preserve">       attributable to members of </t>
  </si>
  <si>
    <t xml:space="preserve">       the company</t>
  </si>
  <si>
    <t xml:space="preserve">      ordinary shares)(sen)</t>
  </si>
  <si>
    <t xml:space="preserve">Share in the results of joint </t>
  </si>
  <si>
    <t>Taxation</t>
  </si>
  <si>
    <t>Stocks</t>
  </si>
  <si>
    <t>Short Term Investments</t>
  </si>
  <si>
    <t>Others : -</t>
  </si>
  <si>
    <t xml:space="preserve">     Share Premium</t>
  </si>
  <si>
    <t xml:space="preserve">     Revaluation Reserve</t>
  </si>
  <si>
    <t xml:space="preserve">     Capital Reserve</t>
  </si>
  <si>
    <t xml:space="preserve">     Retained Profit</t>
  </si>
  <si>
    <t xml:space="preserve">     Others: -</t>
  </si>
  <si>
    <t xml:space="preserve">             Merger Debit</t>
  </si>
  <si>
    <t xml:space="preserve">             Reserve on consolidation</t>
  </si>
  <si>
    <t>Hire Purchase Creditors</t>
  </si>
  <si>
    <t>Deferred Taxation</t>
  </si>
  <si>
    <t xml:space="preserve">(i)  Basic (based on 19,900,000 </t>
  </si>
  <si>
    <t xml:space="preserve"> CUMULATIVE QUARTER</t>
  </si>
  <si>
    <t>YEAR TO</t>
  </si>
  <si>
    <t>DATE</t>
  </si>
  <si>
    <t>(278114-K)</t>
  </si>
  <si>
    <t>Page 2</t>
  </si>
  <si>
    <t>(Company No. 278114-K)</t>
  </si>
  <si>
    <t>Incorporated in Malaysia</t>
  </si>
  <si>
    <t>GADANG HOLDINGS BERHAD (278114-K)</t>
  </si>
  <si>
    <t>Page 3</t>
  </si>
  <si>
    <t>AS AT END</t>
  </si>
  <si>
    <t>OF CURRENT</t>
  </si>
  <si>
    <t>Page 4</t>
  </si>
  <si>
    <t>CONSOLIDATED BALANCE SHEET - CONTINUED</t>
  </si>
  <si>
    <t>Page 5</t>
  </si>
  <si>
    <t>NOTES</t>
  </si>
  <si>
    <t>Page 6</t>
  </si>
  <si>
    <t>Page 7</t>
  </si>
  <si>
    <t>KUALA LUMPUR STOCK EXCHANGE</t>
  </si>
  <si>
    <t>Page 8</t>
  </si>
  <si>
    <t>Page 9</t>
  </si>
  <si>
    <t>(c)</t>
  </si>
  <si>
    <t>the company</t>
  </si>
  <si>
    <t>4. Taxation</t>
  </si>
  <si>
    <t>- Current</t>
  </si>
  <si>
    <t xml:space="preserve">  of prior years</t>
  </si>
  <si>
    <t>Deferred taxation</t>
  </si>
  <si>
    <t>The details of the Group borrowings are as follows: -</t>
  </si>
  <si>
    <t>a)  Secured and unsecured borrowings</t>
  </si>
  <si>
    <t xml:space="preserve">                                                                             RM'000</t>
  </si>
  <si>
    <t>b)  Short term and long term borrowings:</t>
  </si>
  <si>
    <t xml:space="preserve">     </t>
  </si>
  <si>
    <t xml:space="preserve">     Short term                                                        49,289</t>
  </si>
  <si>
    <t xml:space="preserve">     Long term                                                        52,158</t>
  </si>
  <si>
    <t xml:space="preserve">      Unsecured</t>
  </si>
  <si>
    <t xml:space="preserve">                                                                                                          Profit/(Loss)             Assets</t>
  </si>
  <si>
    <t xml:space="preserve">                                                                                   Turnover      Before Taxation       Employed                                                                                                     </t>
  </si>
  <si>
    <t xml:space="preserve">                                                                                  RM'000             RM'000                   RM'000  </t>
  </si>
  <si>
    <t xml:space="preserve">Earthwork, building and civil engineering                  21,436                      352               172,420  </t>
  </si>
  <si>
    <t xml:space="preserve">  and construction works               </t>
  </si>
  <si>
    <t xml:space="preserve">  and manufacturing and trading of </t>
  </si>
  <si>
    <t>Property investment and development                           5,223                     279                  30,912</t>
  </si>
  <si>
    <t xml:space="preserve">                                                                                     26,659                     512                 205,087</t>
  </si>
  <si>
    <t>Before Taxation</t>
  </si>
  <si>
    <t>Profit/(Loss)</t>
  </si>
  <si>
    <t>Assets</t>
  </si>
  <si>
    <t>Employed</t>
  </si>
  <si>
    <t>Cash and bank balances</t>
  </si>
  <si>
    <t>AUDITED</t>
  </si>
  <si>
    <t>UNAUDITED</t>
  </si>
  <si>
    <t>50200 Kuala Lumpur</t>
  </si>
  <si>
    <t xml:space="preserve">      Secured</t>
  </si>
  <si>
    <t xml:space="preserve">  ready mixed concrete</t>
  </si>
  <si>
    <t>- Under / (over) provision</t>
  </si>
  <si>
    <t xml:space="preserve">     ii) At carrying value</t>
  </si>
  <si>
    <t xml:space="preserve">     i)  At cost</t>
  </si>
  <si>
    <t xml:space="preserve">     iii) At market value</t>
  </si>
  <si>
    <t>Revenue</t>
  </si>
  <si>
    <t>Other Income</t>
  </si>
  <si>
    <t>Profit/(loss) before finance  cost ,</t>
  </si>
  <si>
    <t>depreciation and amortisation,</t>
  </si>
  <si>
    <t xml:space="preserve">exceptional items, income tax,  </t>
  </si>
  <si>
    <t>minority interests and extraordinary</t>
  </si>
  <si>
    <t>items</t>
  </si>
  <si>
    <t>Finance cost</t>
  </si>
  <si>
    <t>Profit/(loss) before income tax,</t>
  </si>
  <si>
    <t>minority interest and extraordinary</t>
  </si>
  <si>
    <t>item after share of profit and losses of</t>
  </si>
  <si>
    <t>associated companies</t>
  </si>
  <si>
    <t>Income tax</t>
  </si>
  <si>
    <t>(i)   Profit/(loss) after income tax</t>
  </si>
  <si>
    <t>(ii) Minority interests</t>
  </si>
  <si>
    <t xml:space="preserve">Net profit/(loss) from ordinary  </t>
  </si>
  <si>
    <t>activities attributable to members of</t>
  </si>
  <si>
    <t>(ii)   Minority interests</t>
  </si>
  <si>
    <t xml:space="preserve">Earnings per share based on 2(m) </t>
  </si>
  <si>
    <t>(m)</t>
  </si>
  <si>
    <t>Net profit/(loss) attributable to</t>
  </si>
  <si>
    <t>members of the company</t>
  </si>
  <si>
    <t>Pre-acquisition profit/(loss)</t>
  </si>
  <si>
    <t>Trade and other receivables</t>
  </si>
  <si>
    <t xml:space="preserve">     Tax recoverable</t>
  </si>
  <si>
    <t>Trade and other payables</t>
  </si>
  <si>
    <t>10. Group Borrowings</t>
  </si>
  <si>
    <t>14. Segmental Analysis</t>
  </si>
  <si>
    <t xml:space="preserve">     Amount due from customers on contracts</t>
  </si>
  <si>
    <t xml:space="preserve">     Development properties</t>
  </si>
  <si>
    <t>Fixed deposit with licensed financial institurion</t>
  </si>
  <si>
    <t>Net tangible assets per share (RM)</t>
  </si>
  <si>
    <t>Processing, and supply of rock products</t>
  </si>
  <si>
    <t xml:space="preserve">             RM'000</t>
  </si>
  <si>
    <t xml:space="preserve">      RM'000</t>
  </si>
  <si>
    <t xml:space="preserve">       Quarter</t>
  </si>
  <si>
    <t xml:space="preserve">       Current</t>
  </si>
  <si>
    <t xml:space="preserve">       RM'000</t>
  </si>
  <si>
    <t>Taxation comprises of:-</t>
  </si>
  <si>
    <t xml:space="preserve">     Hire Purchase Creditor</t>
  </si>
  <si>
    <t xml:space="preserve">    Total Purchases</t>
  </si>
  <si>
    <t xml:space="preserve">    Total disposals</t>
  </si>
  <si>
    <t xml:space="preserve">    Profit/(loss)</t>
  </si>
  <si>
    <t xml:space="preserve">UNAUDITED 1ST QUARTER REPORT ON CONSOLIDATED RESULTS </t>
  </si>
  <si>
    <t>31/08/2002</t>
  </si>
  <si>
    <t>31/08/2001</t>
  </si>
  <si>
    <t>Manufacturing and trading of</t>
  </si>
  <si>
    <t xml:space="preserve">  paint products</t>
  </si>
  <si>
    <t>31/05/2002</t>
  </si>
  <si>
    <t>LAST YEAR</t>
  </si>
  <si>
    <t>REPORT</t>
  </si>
  <si>
    <t>Profit/(loss)</t>
  </si>
  <si>
    <t>Total purchases</t>
  </si>
  <si>
    <t>UNAUDITED 1ST QUARTER REPORT  ON CONSOLIDATED RESULTS</t>
  </si>
  <si>
    <t>Total disposal at cost #</t>
  </si>
  <si>
    <t>FOR THE FINANCIAL QUARTER ENDED 31 AUGUST 2002</t>
  </si>
  <si>
    <t>- Penalty</t>
  </si>
  <si>
    <t xml:space="preserve">      Year-to-date</t>
  </si>
  <si>
    <t xml:space="preserve">            Financial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</si>
</sst>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9">
    <font>
      <sz val="10"/>
      <name val="Arial"/>
      <family val="0"/>
    </font>
    <font>
      <sz val="10"/>
      <name val="Times New Roman"/>
      <family val="1"/>
    </font>
    <font>
      <b/>
      <sz val="10"/>
      <name val="Times New Roman"/>
      <family val="1"/>
    </font>
    <font>
      <sz val="11"/>
      <name val="Times New Roman"/>
      <family val="1"/>
    </font>
    <font>
      <i/>
      <sz val="10"/>
      <name val="Times New Roman"/>
      <family val="1"/>
    </font>
    <font>
      <u val="single"/>
      <sz val="10"/>
      <name val="Times New Roman"/>
      <family val="1"/>
    </font>
    <font>
      <b/>
      <sz val="11"/>
      <name val="Times New Roman"/>
      <family val="1"/>
    </font>
    <font>
      <b/>
      <u val="single"/>
      <sz val="11"/>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3" fillId="0" borderId="2"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64" fontId="1" fillId="0" borderId="0" xfId="15" applyNumberFormat="1" applyFont="1" applyAlignment="1">
      <alignment/>
    </xf>
    <xf numFmtId="164" fontId="3" fillId="0" borderId="0" xfId="15" applyNumberFormat="1" applyFont="1" applyAlignment="1">
      <alignment/>
    </xf>
    <xf numFmtId="3" fontId="3" fillId="0" borderId="0" xfId="0" applyNumberFormat="1" applyFont="1" applyAlignment="1">
      <alignment/>
    </xf>
    <xf numFmtId="164"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4" fontId="3" fillId="0" borderId="2" xfId="15" applyNumberFormat="1" applyFont="1" applyBorder="1" applyAlignment="1">
      <alignment/>
    </xf>
    <xf numFmtId="164" fontId="3" fillId="0" borderId="2" xfId="0" applyNumberFormat="1" applyFont="1" applyBorder="1" applyAlignment="1">
      <alignment/>
    </xf>
    <xf numFmtId="164" fontId="1" fillId="0" borderId="0" xfId="0" applyNumberFormat="1" applyFont="1" applyAlignment="1">
      <alignment/>
    </xf>
    <xf numFmtId="43" fontId="1" fillId="0" borderId="0" xfId="0" applyNumberFormat="1" applyFont="1" applyAlignment="1">
      <alignment/>
    </xf>
    <xf numFmtId="43" fontId="3" fillId="0" borderId="0" xfId="0" applyNumberFormat="1" applyFont="1" applyAlignment="1">
      <alignment/>
    </xf>
    <xf numFmtId="164" fontId="1" fillId="0" borderId="0" xfId="15" applyNumberFormat="1" applyFont="1" applyBorder="1" applyAlignment="1">
      <alignment/>
    </xf>
    <xf numFmtId="0" fontId="3" fillId="0" borderId="1" xfId="0" applyFont="1" applyBorder="1" applyAlignment="1">
      <alignment/>
    </xf>
    <xf numFmtId="0" fontId="2" fillId="0" borderId="1" xfId="0" applyFont="1" applyBorder="1" applyAlignment="1">
      <alignment horizontal="center"/>
    </xf>
    <xf numFmtId="43" fontId="2" fillId="0" borderId="1" xfId="15" applyFont="1" applyBorder="1" applyAlignment="1">
      <alignment horizontal="center"/>
    </xf>
    <xf numFmtId="43" fontId="3" fillId="0" borderId="1" xfId="15" applyFont="1" applyBorder="1" applyAlignment="1">
      <alignment/>
    </xf>
    <xf numFmtId="164" fontId="3" fillId="0" borderId="3" xfId="0" applyNumberFormat="1" applyFont="1" applyBorder="1" applyAlignment="1">
      <alignment/>
    </xf>
    <xf numFmtId="0" fontId="1" fillId="0" borderId="4" xfId="0" applyFont="1" applyBorder="1" applyAlignment="1">
      <alignment/>
    </xf>
    <xf numFmtId="164" fontId="3" fillId="0" borderId="5" xfId="15" applyNumberFormat="1" applyFont="1" applyBorder="1" applyAlignment="1">
      <alignment/>
    </xf>
    <xf numFmtId="3" fontId="3" fillId="0" borderId="5" xfId="0" applyNumberFormat="1" applyFont="1" applyBorder="1" applyAlignment="1">
      <alignment/>
    </xf>
    <xf numFmtId="164" fontId="1" fillId="0" borderId="0" xfId="0" applyNumberFormat="1" applyFont="1" applyBorder="1" applyAlignment="1">
      <alignment/>
    </xf>
    <xf numFmtId="3" fontId="3" fillId="0" borderId="3" xfId="0" applyNumberFormat="1" applyFont="1" applyBorder="1" applyAlignment="1">
      <alignment/>
    </xf>
    <xf numFmtId="164" fontId="3" fillId="0" borderId="4" xfId="15" applyNumberFormat="1" applyFont="1" applyBorder="1" applyAlignment="1">
      <alignment/>
    </xf>
    <xf numFmtId="164" fontId="3" fillId="0" borderId="6" xfId="15" applyNumberFormat="1" applyFont="1" applyBorder="1" applyAlignment="1">
      <alignment/>
    </xf>
    <xf numFmtId="164" fontId="3" fillId="0" borderId="0" xfId="15" applyNumberFormat="1" applyFont="1" applyBorder="1" applyAlignment="1">
      <alignment/>
    </xf>
    <xf numFmtId="164" fontId="3" fillId="0" borderId="3"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center"/>
    </xf>
    <xf numFmtId="0" fontId="2" fillId="0" borderId="14"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14" fontId="2" fillId="0" borderId="11" xfId="0" applyNumberFormat="1" applyFont="1" applyBorder="1" applyAlignment="1" quotePrefix="1">
      <alignment horizontal="center"/>
    </xf>
    <xf numFmtId="164" fontId="3" fillId="0" borderId="2" xfId="15" applyNumberFormat="1" applyFont="1" applyBorder="1" applyAlignment="1">
      <alignment horizontal="center"/>
    </xf>
    <xf numFmtId="164" fontId="3" fillId="0" borderId="2" xfId="15" applyNumberFormat="1" applyFont="1" applyBorder="1" applyAlignment="1">
      <alignment/>
    </xf>
    <xf numFmtId="164" fontId="3" fillId="0" borderId="0" xfId="0" applyNumberFormat="1" applyFont="1" applyAlignment="1">
      <alignment horizontal="center"/>
    </xf>
    <xf numFmtId="164" fontId="3" fillId="0" borderId="0" xfId="15" applyNumberFormat="1" applyFont="1" applyAlignment="1">
      <alignment horizontal="center"/>
    </xf>
    <xf numFmtId="164" fontId="3" fillId="0" borderId="0" xfId="15" applyNumberFormat="1" applyFont="1" applyAlignment="1">
      <alignment horizontal="right"/>
    </xf>
    <xf numFmtId="43" fontId="3" fillId="0" borderId="0" xfId="15" applyFont="1" applyAlignment="1">
      <alignment horizontal="center"/>
    </xf>
    <xf numFmtId="164" fontId="3" fillId="0" borderId="6" xfId="15" applyNumberFormat="1" applyFont="1" applyBorder="1" applyAlignment="1">
      <alignment horizontal="right"/>
    </xf>
    <xf numFmtId="14" fontId="2" fillId="0" borderId="10" xfId="0" applyNumberFormat="1" applyFont="1" applyBorder="1" applyAlignment="1">
      <alignment horizontal="center"/>
    </xf>
    <xf numFmtId="14" fontId="2" fillId="0" borderId="11" xfId="0" applyNumberFormat="1" applyFont="1" applyBorder="1" applyAlignment="1">
      <alignment horizontal="center"/>
    </xf>
    <xf numFmtId="14" fontId="2" fillId="0" borderId="4" xfId="0" applyNumberFormat="1" applyFont="1" applyBorder="1" applyAlignment="1">
      <alignment horizontal="center"/>
    </xf>
    <xf numFmtId="164" fontId="3" fillId="0" borderId="4" xfId="15" applyNumberFormat="1" applyFont="1" applyBorder="1" applyAlignment="1">
      <alignment horizontal="center"/>
    </xf>
    <xf numFmtId="14" fontId="2" fillId="0" borderId="10" xfId="0" applyNumberFormat="1" applyFont="1" applyBorder="1" applyAlignment="1" quotePrefix="1">
      <alignment horizontal="center"/>
    </xf>
    <xf numFmtId="15" fontId="1" fillId="0" borderId="0" xfId="0" applyNumberFormat="1" applyFont="1" applyAlignment="1">
      <alignment/>
    </xf>
    <xf numFmtId="164" fontId="3" fillId="0" borderId="14" xfId="15" applyNumberFormat="1" applyFont="1" applyBorder="1" applyAlignment="1">
      <alignment/>
    </xf>
    <xf numFmtId="0" fontId="1" fillId="0" borderId="0" xfId="0" applyFont="1" applyBorder="1" applyAlignment="1">
      <alignment horizontal="center"/>
    </xf>
    <xf numFmtId="0" fontId="5" fillId="0" borderId="0" xfId="0" applyFont="1" applyBorder="1" applyAlignment="1">
      <alignment horizontal="center"/>
    </xf>
    <xf numFmtId="0" fontId="1" fillId="0" borderId="0" xfId="0" applyFont="1" applyAlignment="1" quotePrefix="1">
      <alignment horizontal="center"/>
    </xf>
    <xf numFmtId="164" fontId="1" fillId="0" borderId="4" xfId="15" applyNumberFormat="1" applyFont="1" applyBorder="1" applyAlignment="1">
      <alignment/>
    </xf>
    <xf numFmtId="14" fontId="2" fillId="0" borderId="4" xfId="0" applyNumberFormat="1" applyFont="1" applyBorder="1" applyAlignment="1" quotePrefix="1">
      <alignment horizontal="center"/>
    </xf>
    <xf numFmtId="164" fontId="2" fillId="0" borderId="0" xfId="15" applyNumberFormat="1" applyFont="1" applyAlignment="1">
      <alignment/>
    </xf>
    <xf numFmtId="164" fontId="3" fillId="0" borderId="2" xfId="15" applyNumberFormat="1" applyFont="1" applyFill="1" applyBorder="1" applyAlignment="1">
      <alignment horizontal="center"/>
    </xf>
    <xf numFmtId="0" fontId="6" fillId="0" borderId="0" xfId="0" applyFont="1" applyAlignment="1">
      <alignment/>
    </xf>
    <xf numFmtId="0" fontId="7" fillId="0" borderId="0" xfId="0" applyFont="1" applyAlignment="1">
      <alignment/>
    </xf>
    <xf numFmtId="0" fontId="3" fillId="0" borderId="0" xfId="0" applyFont="1" applyAlignment="1" quotePrefix="1">
      <alignment/>
    </xf>
    <xf numFmtId="164" fontId="3" fillId="0" borderId="1" xfId="15" applyNumberFormat="1" applyFont="1" applyBorder="1" applyAlignment="1">
      <alignment/>
    </xf>
    <xf numFmtId="164" fontId="3" fillId="0" borderId="0" xfId="15" applyNumberFormat="1" applyFont="1" applyFill="1" applyAlignment="1">
      <alignment/>
    </xf>
    <xf numFmtId="0" fontId="3" fillId="0" borderId="0" xfId="0" applyFont="1" applyAlignment="1">
      <alignment horizontal="justify"/>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2</xdr:col>
      <xdr:colOff>742950</xdr:colOff>
      <xdr:row>9</xdr:row>
      <xdr:rowOff>0</xdr:rowOff>
    </xdr:to>
    <xdr:sp>
      <xdr:nvSpPr>
        <xdr:cNvPr id="1" name="TextBox 5"/>
        <xdr:cNvSpPr txBox="1">
          <a:spLocks noChangeArrowheads="1"/>
        </xdr:cNvSpPr>
      </xdr:nvSpPr>
      <xdr:spPr>
        <a:xfrm>
          <a:off x="9525" y="971550"/>
          <a:ext cx="1171575" cy="48577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85725</xdr:rowOff>
    </xdr:from>
    <xdr:to>
      <xdr:col>9</xdr:col>
      <xdr:colOff>571500</xdr:colOff>
      <xdr:row>20</xdr:row>
      <xdr:rowOff>0</xdr:rowOff>
    </xdr:to>
    <xdr:sp>
      <xdr:nvSpPr>
        <xdr:cNvPr id="1" name="TextBox 1"/>
        <xdr:cNvSpPr txBox="1">
          <a:spLocks noChangeArrowheads="1"/>
        </xdr:cNvSpPr>
      </xdr:nvSpPr>
      <xdr:spPr>
        <a:xfrm>
          <a:off x="209550" y="1390650"/>
          <a:ext cx="6134100" cy="236220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There  have been  no changes  to  the  accounting  policies and methods of computation in these quarterly financial statements as compared with the most recent annual financial statements.  
</a:t>
          </a:r>
          <a:r>
            <a:rPr lang="en-US" cap="none" sz="1100" b="1" i="0" u="none" baseline="0">
              <a:latin typeface="Times New Roman"/>
              <a:ea typeface="Times New Roman"/>
              <a:cs typeface="Times New Roman"/>
            </a:rPr>
            <a:t>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Extraordinary Items</a:t>
          </a:r>
          <a:r>
            <a:rPr lang="en-US" cap="none" sz="1100" b="0" i="0" u="none" baseline="0">
              <a:latin typeface="Times New Roman"/>
              <a:ea typeface="Times New Roman"/>
              <a:cs typeface="Times New Roman"/>
            </a:rPr>
            <a:t>
There were no extraordinary items during the period under review.
</a:t>
          </a:r>
          <a:r>
            <a:rPr lang="en-US" cap="none" sz="1000" b="1" i="0" u="none" baseline="0">
              <a:latin typeface="Times New Roman"/>
              <a:ea typeface="Times New Roman"/>
              <a:cs typeface="Times New Roman"/>
            </a:rPr>
            <a:t/>
          </a:r>
        </a:p>
      </xdr:txBody>
    </xdr:sp>
    <xdr:clientData/>
  </xdr:twoCellAnchor>
  <xdr:twoCellAnchor>
    <xdr:from>
      <xdr:col>1</xdr:col>
      <xdr:colOff>0</xdr:colOff>
      <xdr:row>72</xdr:row>
      <xdr:rowOff>0</xdr:rowOff>
    </xdr:from>
    <xdr:to>
      <xdr:col>9</xdr:col>
      <xdr:colOff>571500</xdr:colOff>
      <xdr:row>95</xdr:row>
      <xdr:rowOff>19050</xdr:rowOff>
    </xdr:to>
    <xdr:sp>
      <xdr:nvSpPr>
        <xdr:cNvPr id="2" name="TextBox 5"/>
        <xdr:cNvSpPr txBox="1">
          <a:spLocks noChangeArrowheads="1"/>
        </xdr:cNvSpPr>
      </xdr:nvSpPr>
      <xdr:spPr>
        <a:xfrm>
          <a:off x="209550" y="12725400"/>
          <a:ext cx="6134100" cy="440055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7. Composition of the Group</a:t>
          </a:r>
          <a:r>
            <a:rPr lang="en-US" cap="none" sz="1100" b="0" i="0" u="none" baseline="0">
              <a:latin typeface="Times New Roman"/>
              <a:ea typeface="Times New Roman"/>
              <a:cs typeface="Times New Roman"/>
            </a:rPr>
            <a:t>
There were no changes in the composition of the Group during the period under review.
</a:t>
          </a:r>
          <a:r>
            <a:rPr lang="en-US" cap="none" sz="1100" b="1" i="0" u="none" baseline="0">
              <a:latin typeface="Times New Roman"/>
              <a:ea typeface="Times New Roman"/>
              <a:cs typeface="Times New Roman"/>
            </a:rPr>
            <a:t>8. Status of Corporate Proposals
</a:t>
          </a:r>
          <a:r>
            <a:rPr lang="en-US" cap="none" sz="1100" b="0" i="0" u="none" baseline="0">
              <a:latin typeface="Times New Roman"/>
              <a:ea typeface="Times New Roman"/>
              <a:cs typeface="Times New Roman"/>
            </a:rPr>
            <a:t>On 25 October 2002,  the Group completed the following proposals undertaken by the Company:- 
i.   Proposed  issuance of  up  to  RM14,502,000 nominal value of Irredeemable Convertible Unsecured Loan Stocks ("ICULS") proposed by the Company for the settlement of the outstanding debts; and
ii.  Proposed  rights  issue  of  29,850,000  new  ordinary shares of  RM1.00 each  in Gadang on the basis of three (3)  Rights Shares for every two (2) existing Gadang Shares ("Right Shares")
The Rights Shares and ICULS will be listed on the Second Board of Kuala Lumpur Stock Exchange with effect from 9.00 a.m., Tuesday, 29 October 2002.
The Proposed Employees' Share Option Scheme is pending the price-fixing of its exercise price and the written offer to be made by the Company to the eligible employees to participate in the scheme.
</a:t>
          </a:r>
          <a:r>
            <a:rPr lang="en-US" cap="none" sz="1100" b="1" i="0" u="none" baseline="0">
              <a:latin typeface="Times New Roman"/>
              <a:ea typeface="Times New Roman"/>
              <a:cs typeface="Times New Roman"/>
            </a:rPr>
            <a:t>9. Changes in Debt and Equity
</a:t>
          </a:r>
          <a:r>
            <a:rPr lang="en-US" cap="none" sz="1100" b="0" i="0" u="none" baseline="0">
              <a:latin typeface="Times New Roman"/>
              <a:ea typeface="Times New Roman"/>
              <a:cs typeface="Times New Roman"/>
            </a:rPr>
            <a:t>There were no issuance and repayment of debt and equity securities, share buy-backs, share cancellations, shares held as treasury shares and resale of treasury shares during the period under review.
</a:t>
          </a:r>
          <a:r>
            <a:rPr lang="en-US" cap="none" sz="1000" b="1" i="0" u="none" baseline="0">
              <a:latin typeface="Times New Roman"/>
              <a:ea typeface="Times New Roman"/>
              <a:cs typeface="Times New Roman"/>
            </a:rPr>
            <a:t/>
          </a:r>
        </a:p>
      </xdr:txBody>
    </xdr:sp>
    <xdr:clientData/>
  </xdr:twoCellAnchor>
  <xdr:twoCellAnchor>
    <xdr:from>
      <xdr:col>1</xdr:col>
      <xdr:colOff>19050</xdr:colOff>
      <xdr:row>130</xdr:row>
      <xdr:rowOff>9525</xdr:rowOff>
    </xdr:from>
    <xdr:to>
      <xdr:col>9</xdr:col>
      <xdr:colOff>542925</xdr:colOff>
      <xdr:row>163</xdr:row>
      <xdr:rowOff>38100</xdr:rowOff>
    </xdr:to>
    <xdr:sp>
      <xdr:nvSpPr>
        <xdr:cNvPr id="3" name="TextBox 6"/>
        <xdr:cNvSpPr txBox="1">
          <a:spLocks noChangeArrowheads="1"/>
        </xdr:cNvSpPr>
      </xdr:nvSpPr>
      <xdr:spPr>
        <a:xfrm>
          <a:off x="228600" y="23793450"/>
          <a:ext cx="6086475" cy="611505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7 November 2002.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alleged blame on GESB's sub-contract works.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GESB's application for Summary Judgement has been fixed for hearing on 31 October 2002.</a:t>
          </a:r>
        </a:p>
      </xdr:txBody>
    </xdr:sp>
    <xdr:clientData/>
  </xdr:twoCellAnchor>
  <xdr:twoCellAnchor>
    <xdr:from>
      <xdr:col>1</xdr:col>
      <xdr:colOff>9525</xdr:colOff>
      <xdr:row>195</xdr:row>
      <xdr:rowOff>0</xdr:rowOff>
    </xdr:from>
    <xdr:to>
      <xdr:col>9</xdr:col>
      <xdr:colOff>590550</xdr:colOff>
      <xdr:row>241</xdr:row>
      <xdr:rowOff>57150</xdr:rowOff>
    </xdr:to>
    <xdr:sp>
      <xdr:nvSpPr>
        <xdr:cNvPr id="4" name="TextBox 7"/>
        <xdr:cNvSpPr txBox="1">
          <a:spLocks noChangeArrowheads="1"/>
        </xdr:cNvSpPr>
      </xdr:nvSpPr>
      <xdr:spPr>
        <a:xfrm>
          <a:off x="219075" y="35956875"/>
          <a:ext cx="6143625" cy="8820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16. Review of Performance</a:t>
          </a:r>
          <a:r>
            <a:rPr lang="en-US" cap="none" sz="1100" b="0" i="0" u="none" baseline="0">
              <a:latin typeface="Times New Roman"/>
              <a:ea typeface="Times New Roman"/>
              <a:cs typeface="Times New Roman"/>
            </a:rPr>
            <a:t> 
The Group recorded a decrease of 35.1% in revenue to RM29.53 million as compared to RM45.47 million achieved in the previous corresponding period. The higher revenue reported in previous corresponding period was mainly contributed by the finalisation of accounts for the New Pantai Highway Project of approximately RM11.5 million. However, the revenue during the period under review was reduced mainly due to a number of major projects approaching completion under the Engineering and Construction Division. 
In line with the reduction in turnover and lower profit margin due to revision made in last year, the Group recorded a loss before tax of RM0.41 million as compared to a profit before tax of 0.32 million recorded in the previous corresponding period. However, the Group registered a lower consolidated net loss of RM0.30 million as compared to a consolidated net loss of RM0.81 million recorded in the previous corresponding quarter as a result of minority shareholders' share on the loss of certain subsidiary companies. 
In the  opinion of the  Directors, there is no item, transfer or event of a material nature affecting the earning  and/or  revenue of the Group for the financial quarter ended  31 May 2002, nor has any such  transaction or event occurred during the interval between 31 August 2002 and 7 days before the date of this report.
</a:t>
          </a:r>
          <a:r>
            <a:rPr lang="en-US" cap="none" sz="1100" b="1" i="0" u="none" baseline="0">
              <a:latin typeface="Times New Roman"/>
              <a:ea typeface="Times New Roman"/>
              <a:cs typeface="Times New Roman"/>
            </a:rPr>
            <a:t>17. Seasonal and Cyclical of Operations</a:t>
          </a:r>
          <a:r>
            <a:rPr lang="en-US" cap="none" sz="1100" b="0" i="0" u="none" baseline="0">
              <a:latin typeface="Times New Roman"/>
              <a:ea typeface="Times New Roman"/>
              <a:cs typeface="Times New Roman"/>
            </a:rPr>
            <a:t>
There were no seasonality or cyclicality factors on the operations of the Group.
</a:t>
          </a:r>
          <a:r>
            <a:rPr lang="en-US" cap="none" sz="1100" b="1" i="0" u="none" baseline="0">
              <a:latin typeface="Times New Roman"/>
              <a:ea typeface="Times New Roman"/>
              <a:cs typeface="Times New Roman"/>
            </a:rPr>
            <a:t>18. Prospects for the next quarter</a:t>
          </a:r>
          <a:r>
            <a:rPr lang="en-US" cap="none" sz="1100" b="0" i="0" u="none" baseline="0">
              <a:latin typeface="Times New Roman"/>
              <a:ea typeface="Times New Roman"/>
              <a:cs typeface="Times New Roman"/>
            </a:rPr>
            <a:t>
The Board expects the coming financial quarter to be another challenging period due to the aftermath of the  restriction imposed by the authorities on foreign workers for the construction and property industry.
</a:t>
          </a:r>
          <a:r>
            <a:rPr lang="en-US" cap="none" sz="1100" b="1" i="0" u="none" baseline="0">
              <a:latin typeface="Times New Roman"/>
              <a:ea typeface="Times New Roman"/>
              <a:cs typeface="Times New Roman"/>
            </a:rPr>
            <a:t>19. Variance of Actual Profit from Forecast Profit and Shortfall in Profit Guarantee</a:t>
          </a:r>
          <a:r>
            <a:rPr lang="en-US" cap="none" sz="1100" b="0" i="0" u="none" baseline="0">
              <a:latin typeface="Times New Roman"/>
              <a:ea typeface="Times New Roman"/>
              <a:cs typeface="Times New Roman"/>
            </a:rPr>
            <a:t>
Not applicable.
</a:t>
          </a:r>
          <a:r>
            <a:rPr lang="en-US" cap="none" sz="1100" b="1" i="0" u="none" baseline="0">
              <a:latin typeface="Times New Roman"/>
              <a:ea typeface="Times New Roman"/>
              <a:cs typeface="Times New Roman"/>
            </a:rPr>
            <a:t>20. Dividend</a:t>
          </a:r>
          <a:r>
            <a:rPr lang="en-US" cap="none" sz="1100" b="0" i="0" u="none" baseline="0">
              <a:latin typeface="Times New Roman"/>
              <a:ea typeface="Times New Roman"/>
              <a:cs typeface="Times New Roman"/>
            </a:rPr>
            <a:t>
The  Board of  Directors does not recommend the payment of any dividend for the financial period ended 31 August 2002.
c.c.  Securities Commission</a:t>
          </a:r>
        </a:p>
      </xdr:txBody>
    </xdr:sp>
    <xdr:clientData/>
  </xdr:twoCellAnchor>
  <xdr:twoCellAnchor>
    <xdr:from>
      <xdr:col>1</xdr:col>
      <xdr:colOff>19050</xdr:colOff>
      <xdr:row>42</xdr:row>
      <xdr:rowOff>104775</xdr:rowOff>
    </xdr:from>
    <xdr:to>
      <xdr:col>9</xdr:col>
      <xdr:colOff>466725</xdr:colOff>
      <xdr:row>46</xdr:row>
      <xdr:rowOff>142875</xdr:rowOff>
    </xdr:to>
    <xdr:sp>
      <xdr:nvSpPr>
        <xdr:cNvPr id="5" name="TextBox 9"/>
        <xdr:cNvSpPr txBox="1">
          <a:spLocks noChangeArrowheads="1"/>
        </xdr:cNvSpPr>
      </xdr:nvSpPr>
      <xdr:spPr>
        <a:xfrm>
          <a:off x="228600" y="8067675"/>
          <a:ext cx="6010275" cy="80010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6. Quoted Securities</a:t>
          </a:r>
          <a:r>
            <a:rPr lang="en-US" cap="none" sz="1100" b="0" i="0" u="none" baseline="0">
              <a:latin typeface="Times New Roman"/>
              <a:ea typeface="Times New Roman"/>
              <a:cs typeface="Times New Roman"/>
            </a:rPr>
            <a:t>
a) Total purchases and disposals of quoted securities for the financial quarter-to-date and profit/(loss) arising therefrom are as follows :-</a:t>
          </a:r>
        </a:p>
      </xdr:txBody>
    </xdr:sp>
    <xdr:clientData/>
  </xdr:twoCellAnchor>
  <xdr:twoCellAnchor>
    <xdr:from>
      <xdr:col>1</xdr:col>
      <xdr:colOff>9525</xdr:colOff>
      <xdr:row>187</xdr:row>
      <xdr:rowOff>47625</xdr:rowOff>
    </xdr:from>
    <xdr:to>
      <xdr:col>9</xdr:col>
      <xdr:colOff>600075</xdr:colOff>
      <xdr:row>194</xdr:row>
      <xdr:rowOff>76200</xdr:rowOff>
    </xdr:to>
    <xdr:sp>
      <xdr:nvSpPr>
        <xdr:cNvPr id="6" name="Rectangle 10"/>
        <xdr:cNvSpPr>
          <a:spLocks/>
        </xdr:cNvSpPr>
      </xdr:nvSpPr>
      <xdr:spPr>
        <a:xfrm>
          <a:off x="219075" y="34480500"/>
          <a:ext cx="6153150" cy="1362075"/>
        </a:xfrm>
        <a:prstGeom prst="rect">
          <a:avLst/>
        </a:prstGeom>
        <a:solidFill>
          <a:srgbClr val="FFFFFF"/>
        </a:solidFill>
        <a:ln w="9525" cmpd="sng">
          <a:noFill/>
        </a:ln>
      </xdr:spPr>
      <xdr:txBody>
        <a:bodyPr vertOverflow="clip" wrap="square"/>
        <a:p>
          <a:pPr algn="l">
            <a:defRPr/>
          </a:pPr>
          <a:r>
            <a:rPr lang="en-US" cap="none" sz="1100" b="1" i="0" u="none" baseline="0"/>
            <a:t>15. Comparison With Preceding Quarter's Results
</a:t>
          </a:r>
          <a:r>
            <a:rPr lang="en-US" cap="none" sz="1100" b="0" i="0" u="none" baseline="0"/>
            <a:t>The revenue of the Group increased marginally  to RM29.53 million for the quarter under review as compared to RM23.15 achieved in previous quarter. The Group also recorded a lower consolidated net loss of RM0.30 million as compared to a consolidated net loss of RM2.71 million recorded in the previous quarter. The improved performance is mainly attributable to higher turnover recorded in the current quarter and the revision of profit margin made in the previous quarter.</a:t>
          </a:r>
        </a:p>
      </xdr:txBody>
    </xdr:sp>
    <xdr:clientData/>
  </xdr:twoCellAnchor>
  <xdr:twoCellAnchor>
    <xdr:from>
      <xdr:col>1</xdr:col>
      <xdr:colOff>9525</xdr:colOff>
      <xdr:row>34</xdr:row>
      <xdr:rowOff>161925</xdr:rowOff>
    </xdr:from>
    <xdr:to>
      <xdr:col>9</xdr:col>
      <xdr:colOff>590550</xdr:colOff>
      <xdr:row>38</xdr:row>
      <xdr:rowOff>0</xdr:rowOff>
    </xdr:to>
    <xdr:sp>
      <xdr:nvSpPr>
        <xdr:cNvPr id="7" name="TextBox 13"/>
        <xdr:cNvSpPr txBox="1">
          <a:spLocks noChangeArrowheads="1"/>
        </xdr:cNvSpPr>
      </xdr:nvSpPr>
      <xdr:spPr>
        <a:xfrm>
          <a:off x="219075" y="6591300"/>
          <a:ext cx="6143625" cy="60960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38</xdr:row>
      <xdr:rowOff>123825</xdr:rowOff>
    </xdr:from>
    <xdr:to>
      <xdr:col>9</xdr:col>
      <xdr:colOff>561975</xdr:colOff>
      <xdr:row>42</xdr:row>
      <xdr:rowOff>9525</xdr:rowOff>
    </xdr:to>
    <xdr:sp>
      <xdr:nvSpPr>
        <xdr:cNvPr id="8" name="TextBox 14"/>
        <xdr:cNvSpPr txBox="1">
          <a:spLocks noChangeArrowheads="1"/>
        </xdr:cNvSpPr>
      </xdr:nvSpPr>
      <xdr:spPr>
        <a:xfrm>
          <a:off x="228600" y="7324725"/>
          <a:ext cx="6105525" cy="64770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5. Sales of Unquoted Investments/Properties
</a:t>
          </a:r>
          <a:r>
            <a:rPr lang="en-US" cap="none" sz="1100" b="0" i="0" u="none" baseline="0">
              <a:latin typeface="Times New Roman"/>
              <a:ea typeface="Times New Roman"/>
              <a:cs typeface="Times New Roman"/>
            </a:rPr>
            <a:t>
There were no disposal of unquoted investments or properties during the period under review.</a:t>
          </a:r>
        </a:p>
      </xdr:txBody>
    </xdr:sp>
    <xdr:clientData/>
  </xdr:twoCellAnchor>
  <xdr:twoCellAnchor>
    <xdr:from>
      <xdr:col>1</xdr:col>
      <xdr:colOff>28575</xdr:colOff>
      <xdr:row>59</xdr:row>
      <xdr:rowOff>133350</xdr:rowOff>
    </xdr:from>
    <xdr:to>
      <xdr:col>9</xdr:col>
      <xdr:colOff>476250</xdr:colOff>
      <xdr:row>61</xdr:row>
      <xdr:rowOff>9525</xdr:rowOff>
    </xdr:to>
    <xdr:sp>
      <xdr:nvSpPr>
        <xdr:cNvPr id="9" name="TextBox 17"/>
        <xdr:cNvSpPr txBox="1">
          <a:spLocks noChangeArrowheads="1"/>
        </xdr:cNvSpPr>
      </xdr:nvSpPr>
      <xdr:spPr>
        <a:xfrm>
          <a:off x="238125" y="10382250"/>
          <a:ext cx="6010275" cy="257175"/>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113</xdr:row>
      <xdr:rowOff>104775</xdr:rowOff>
    </xdr:from>
    <xdr:to>
      <xdr:col>9</xdr:col>
      <xdr:colOff>333375</xdr:colOff>
      <xdr:row>122</xdr:row>
      <xdr:rowOff>123825</xdr:rowOff>
    </xdr:to>
    <xdr:sp>
      <xdr:nvSpPr>
        <xdr:cNvPr id="10" name="TextBox 18"/>
        <xdr:cNvSpPr txBox="1">
          <a:spLocks noChangeArrowheads="1"/>
        </xdr:cNvSpPr>
      </xdr:nvSpPr>
      <xdr:spPr>
        <a:xfrm>
          <a:off x="200025" y="20669250"/>
          <a:ext cx="5905500" cy="1743075"/>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11. Contingent Liabilities</a:t>
          </a:r>
          <a:r>
            <a:rPr lang="en-US" cap="none" sz="1100" b="0" i="0" u="none" baseline="0">
              <a:latin typeface="Times New Roman"/>
              <a:ea typeface="Times New Roman"/>
              <a:cs typeface="Times New Roman"/>
            </a:rPr>
            <a:t>
Unsecured  corporate  guarantees given by the Company to trade suppliers and various  financial institutions for bank and hire purchase facilities granted to subsidiary companies amounted to RM83.67 million.
</a:t>
          </a:r>
          <a:r>
            <a:rPr lang="en-US" cap="none" sz="1100" b="1" i="0" u="none" baseline="0">
              <a:latin typeface="Times New Roman"/>
              <a:ea typeface="Times New Roman"/>
              <a:cs typeface="Times New Roman"/>
            </a:rPr>
            <a:t>12.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56</xdr:row>
      <xdr:rowOff>114300</xdr:rowOff>
    </xdr:from>
    <xdr:to>
      <xdr:col>10</xdr:col>
      <xdr:colOff>0</xdr:colOff>
      <xdr:row>59</xdr:row>
      <xdr:rowOff>114300</xdr:rowOff>
    </xdr:to>
    <xdr:sp>
      <xdr:nvSpPr>
        <xdr:cNvPr id="11" name="TextBox 19"/>
        <xdr:cNvSpPr txBox="1">
          <a:spLocks noChangeArrowheads="1"/>
        </xdr:cNvSpPr>
      </xdr:nvSpPr>
      <xdr:spPr>
        <a:xfrm>
          <a:off x="238125" y="9791700"/>
          <a:ext cx="6143625" cy="57150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144"/>
  <sheetViews>
    <sheetView workbookViewId="0" topLeftCell="A141">
      <selection activeCell="E144" sqref="E144"/>
    </sheetView>
  </sheetViews>
  <sheetFormatPr defaultColWidth="9.140625" defaultRowHeight="12.75"/>
  <cols>
    <col min="1" max="1" width="3.140625" style="1" customWidth="1"/>
    <col min="2" max="2" width="3.421875" style="3" customWidth="1"/>
    <col min="3" max="3" width="20.421875" style="1"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3"/>
      <c r="C1" s="3"/>
      <c r="D1" s="3"/>
      <c r="E1" s="4" t="s">
        <v>27</v>
      </c>
      <c r="F1" s="3"/>
      <c r="G1" s="3"/>
      <c r="H1" s="3"/>
      <c r="I1" s="3"/>
      <c r="J1" s="3"/>
      <c r="K1" s="3"/>
      <c r="L1" s="3"/>
      <c r="M1" s="3"/>
      <c r="N1" s="3"/>
    </row>
    <row r="2" ht="12.75">
      <c r="E2" s="49" t="s">
        <v>86</v>
      </c>
    </row>
    <row r="3" ht="12.75">
      <c r="E3" s="3" t="s">
        <v>87</v>
      </c>
    </row>
    <row r="4" ht="12.75">
      <c r="E4" s="3"/>
    </row>
    <row r="5" ht="12.75">
      <c r="E5" s="3"/>
    </row>
    <row r="6" ht="12.75">
      <c r="E6" s="3"/>
    </row>
    <row r="7" ht="12.75">
      <c r="A7" s="69"/>
    </row>
    <row r="8" ht="12.75">
      <c r="A8" s="69"/>
    </row>
    <row r="9" ht="12.75">
      <c r="A9" s="69"/>
    </row>
    <row r="10" ht="12.75">
      <c r="A10" s="69"/>
    </row>
    <row r="11" ht="12.75">
      <c r="A11" s="1" t="s">
        <v>98</v>
      </c>
    </row>
    <row r="12" ht="12.75">
      <c r="A12" s="1" t="s">
        <v>0</v>
      </c>
    </row>
    <row r="13" ht="12.75">
      <c r="A13" s="1" t="s">
        <v>1</v>
      </c>
    </row>
    <row r="14" ht="12.75">
      <c r="A14" s="1" t="s">
        <v>130</v>
      </c>
    </row>
    <row r="18" ht="12.75">
      <c r="A18" s="5" t="s">
        <v>2</v>
      </c>
    </row>
    <row r="19" spans="1:10" ht="12.75">
      <c r="A19" s="7" t="s">
        <v>180</v>
      </c>
      <c r="B19" s="71"/>
      <c r="C19" s="7"/>
      <c r="D19" s="7"/>
      <c r="E19" s="7"/>
      <c r="F19" s="7"/>
      <c r="G19" s="7"/>
      <c r="H19" s="7"/>
      <c r="I19" s="7"/>
      <c r="J19" s="7"/>
    </row>
    <row r="20" spans="1:10" ht="12.75">
      <c r="A20" s="53" t="s">
        <v>192</v>
      </c>
      <c r="B20" s="72"/>
      <c r="C20" s="53"/>
      <c r="D20" s="53"/>
      <c r="E20" s="53"/>
      <c r="F20" s="53"/>
      <c r="G20" s="53"/>
      <c r="H20" s="7"/>
      <c r="I20" s="7"/>
      <c r="J20" s="7"/>
    </row>
    <row r="21" spans="1:10" ht="12.75">
      <c r="A21" s="53"/>
      <c r="B21" s="72"/>
      <c r="C21" s="53"/>
      <c r="D21" s="53"/>
      <c r="E21" s="53"/>
      <c r="F21" s="53"/>
      <c r="G21" s="53"/>
      <c r="H21" s="7"/>
      <c r="I21" s="7"/>
      <c r="J21" s="7"/>
    </row>
    <row r="22" spans="1:10" ht="12.75">
      <c r="A22" s="53"/>
      <c r="B22" s="72"/>
      <c r="C22" s="53"/>
      <c r="D22" s="53"/>
      <c r="E22" s="53"/>
      <c r="F22" s="53"/>
      <c r="G22" s="53"/>
      <c r="H22" s="7"/>
      <c r="I22" s="7"/>
      <c r="J22" s="7"/>
    </row>
    <row r="24" ht="12.75">
      <c r="A24" s="5" t="s">
        <v>3</v>
      </c>
    </row>
    <row r="25" ht="12.75">
      <c r="A25" s="5"/>
    </row>
    <row r="26" ht="10.5" customHeight="1"/>
    <row r="27" spans="6:10" ht="12.75">
      <c r="F27" s="4" t="s">
        <v>33</v>
      </c>
      <c r="J27" s="4" t="s">
        <v>81</v>
      </c>
    </row>
    <row r="28" spans="5:12" ht="12.75">
      <c r="E28" s="40" t="s">
        <v>4</v>
      </c>
      <c r="F28" s="41"/>
      <c r="G28" s="42" t="s">
        <v>10</v>
      </c>
      <c r="I28" s="40" t="s">
        <v>4</v>
      </c>
      <c r="J28" s="41"/>
      <c r="K28" s="42" t="s">
        <v>10</v>
      </c>
      <c r="L28" s="4"/>
    </row>
    <row r="29" spans="5:12" ht="12.75">
      <c r="E29" s="43" t="s">
        <v>5</v>
      </c>
      <c r="F29" s="44"/>
      <c r="G29" s="45" t="s">
        <v>5</v>
      </c>
      <c r="I29" s="43" t="s">
        <v>82</v>
      </c>
      <c r="J29" s="44"/>
      <c r="K29" s="45" t="s">
        <v>5</v>
      </c>
      <c r="L29" s="4"/>
    </row>
    <row r="30" spans="5:12" ht="12.75">
      <c r="E30" s="43" t="s">
        <v>7</v>
      </c>
      <c r="F30" s="44"/>
      <c r="G30" s="45" t="s">
        <v>30</v>
      </c>
      <c r="I30" s="43" t="s">
        <v>83</v>
      </c>
      <c r="J30" s="44"/>
      <c r="K30" s="45" t="s">
        <v>30</v>
      </c>
      <c r="L30" s="4"/>
    </row>
    <row r="31" spans="5:12" ht="12.75">
      <c r="E31" s="43"/>
      <c r="F31" s="44"/>
      <c r="G31" s="45" t="s">
        <v>31</v>
      </c>
      <c r="I31" s="43"/>
      <c r="J31" s="44"/>
      <c r="K31" s="45" t="s">
        <v>32</v>
      </c>
      <c r="L31" s="4"/>
    </row>
    <row r="32" spans="5:12" ht="12.75">
      <c r="E32" s="46"/>
      <c r="F32" s="7"/>
      <c r="G32" s="45" t="s">
        <v>7</v>
      </c>
      <c r="I32" s="46"/>
      <c r="J32" s="7"/>
      <c r="K32" s="45" t="s">
        <v>28</v>
      </c>
      <c r="L32" s="4"/>
    </row>
    <row r="33" spans="5:12" ht="12.75">
      <c r="E33" s="68" t="s">
        <v>181</v>
      </c>
      <c r="F33" s="44"/>
      <c r="G33" s="56" t="s">
        <v>182</v>
      </c>
      <c r="I33" s="68" t="str">
        <f>E33</f>
        <v>31/08/2002</v>
      </c>
      <c r="J33" s="44"/>
      <c r="K33" s="56" t="str">
        <f>G33</f>
        <v>31/08/2001</v>
      </c>
      <c r="L33" s="4"/>
    </row>
    <row r="34" spans="5:11" ht="12.75">
      <c r="E34" s="47" t="s">
        <v>8</v>
      </c>
      <c r="F34" s="27"/>
      <c r="G34" s="48" t="s">
        <v>8</v>
      </c>
      <c r="I34" s="47" t="s">
        <v>8</v>
      </c>
      <c r="J34" s="27"/>
      <c r="K34" s="48" t="s">
        <v>8</v>
      </c>
    </row>
    <row r="36" spans="1:11" ht="15.75" thickBot="1">
      <c r="A36" s="1">
        <v>1</v>
      </c>
      <c r="B36" s="3" t="s">
        <v>37</v>
      </c>
      <c r="C36" s="1" t="s">
        <v>137</v>
      </c>
      <c r="E36" s="20">
        <f>I36</f>
        <v>29525</v>
      </c>
      <c r="F36" s="8"/>
      <c r="G36" s="20">
        <f>K36</f>
        <v>45470</v>
      </c>
      <c r="I36" s="9">
        <v>29525</v>
      </c>
      <c r="J36" s="8"/>
      <c r="K36" s="20">
        <v>45470</v>
      </c>
    </row>
    <row r="37" spans="5:10" ht="13.5" thickTop="1">
      <c r="E37" s="2"/>
      <c r="F37" s="2"/>
      <c r="I37" s="2"/>
      <c r="J37" s="2"/>
    </row>
    <row r="38" spans="2:11" ht="15.75" thickBot="1">
      <c r="B38" s="3" t="s">
        <v>36</v>
      </c>
      <c r="C38" s="1" t="s">
        <v>35</v>
      </c>
      <c r="E38" s="57">
        <f>I38</f>
        <v>0</v>
      </c>
      <c r="F38" s="10"/>
      <c r="G38" s="20">
        <f>K38</f>
        <v>12</v>
      </c>
      <c r="H38" s="11"/>
      <c r="I38" s="77">
        <v>0</v>
      </c>
      <c r="J38" s="10"/>
      <c r="K38" s="58">
        <v>12</v>
      </c>
    </row>
    <row r="39" ht="13.5" thickTop="1"/>
    <row r="40" spans="2:11" ht="15.75" thickBot="1">
      <c r="B40" s="3" t="s">
        <v>38</v>
      </c>
      <c r="C40" s="1" t="s">
        <v>138</v>
      </c>
      <c r="E40" s="21">
        <f>I40</f>
        <v>306</v>
      </c>
      <c r="F40" s="12"/>
      <c r="G40" s="20">
        <f>K40</f>
        <v>170</v>
      </c>
      <c r="H40" s="12"/>
      <c r="I40" s="21">
        <f>306-I38-I82</f>
        <v>306</v>
      </c>
      <c r="J40" s="12">
        <v>1393</v>
      </c>
      <c r="K40" s="20">
        <v>170</v>
      </c>
    </row>
    <row r="41" ht="13.5" thickTop="1">
      <c r="I41" s="1" t="s">
        <v>9</v>
      </c>
    </row>
    <row r="42" spans="1:3" ht="12.75">
      <c r="A42" s="1">
        <v>2</v>
      </c>
      <c r="B42" s="3" t="s">
        <v>37</v>
      </c>
      <c r="C42" s="1" t="s">
        <v>139</v>
      </c>
    </row>
    <row r="43" ht="12.75">
      <c r="C43" s="1" t="s">
        <v>140</v>
      </c>
    </row>
    <row r="44" ht="12.75">
      <c r="C44" s="1" t="s">
        <v>141</v>
      </c>
    </row>
    <row r="45" spans="3:9" ht="12.75">
      <c r="C45" s="1" t="s">
        <v>142</v>
      </c>
      <c r="E45" s="3"/>
      <c r="I45" s="3"/>
    </row>
    <row r="46" spans="3:16" ht="15">
      <c r="C46" s="1" t="s">
        <v>143</v>
      </c>
      <c r="E46" s="61">
        <f>-E48-E50+E79</f>
        <v>1037</v>
      </c>
      <c r="F46" s="12"/>
      <c r="G46" s="14">
        <f>K46</f>
        <v>2702</v>
      </c>
      <c r="H46" s="12"/>
      <c r="I46" s="61">
        <f>-I48-I50+I79</f>
        <v>1037</v>
      </c>
      <c r="J46" s="12"/>
      <c r="K46" s="61">
        <f>-K48-K50+K79</f>
        <v>2702</v>
      </c>
      <c r="P46" s="22"/>
    </row>
    <row r="47" spans="5:11" ht="15">
      <c r="E47" s="59"/>
      <c r="F47" s="16"/>
      <c r="G47" s="16"/>
      <c r="H47" s="16"/>
      <c r="I47" s="59"/>
      <c r="J47" s="16"/>
      <c r="K47" s="16"/>
    </row>
    <row r="48" spans="2:11" ht="15">
      <c r="B48" s="3" t="s">
        <v>36</v>
      </c>
      <c r="C48" s="1" t="s">
        <v>144</v>
      </c>
      <c r="E48" s="61">
        <f>I48</f>
        <v>-802</v>
      </c>
      <c r="F48" s="16"/>
      <c r="G48" s="16">
        <f>K48</f>
        <v>-1941</v>
      </c>
      <c r="H48" s="16"/>
      <c r="I48" s="61">
        <v>-802</v>
      </c>
      <c r="J48" s="16"/>
      <c r="K48" s="16">
        <v>-1941</v>
      </c>
    </row>
    <row r="49" spans="5:16" ht="15">
      <c r="E49" s="10"/>
      <c r="F49" s="12"/>
      <c r="G49" s="12"/>
      <c r="H49" s="12"/>
      <c r="I49" s="10"/>
      <c r="J49" s="12"/>
      <c r="K49" s="12"/>
      <c r="P49" s="34"/>
    </row>
    <row r="50" spans="2:15" ht="15">
      <c r="B50" s="3" t="s">
        <v>101</v>
      </c>
      <c r="C50" s="1" t="s">
        <v>40</v>
      </c>
      <c r="E50" s="60">
        <f>I50</f>
        <v>-644</v>
      </c>
      <c r="F50" s="12"/>
      <c r="G50" s="14">
        <f>K50</f>
        <v>-572</v>
      </c>
      <c r="H50" s="12"/>
      <c r="I50" s="60">
        <v>-644</v>
      </c>
      <c r="J50" s="12"/>
      <c r="K50" s="14">
        <v>-572</v>
      </c>
      <c r="O50" s="22"/>
    </row>
    <row r="51" spans="5:16" ht="15">
      <c r="E51" s="60"/>
      <c r="F51" s="12"/>
      <c r="G51" s="17"/>
      <c r="H51" s="12"/>
      <c r="I51" s="60"/>
      <c r="J51" s="12"/>
      <c r="K51" s="17"/>
      <c r="P51" s="13"/>
    </row>
    <row r="52" spans="2:11" ht="15">
      <c r="B52" s="3" t="s">
        <v>39</v>
      </c>
      <c r="C52" s="1" t="s">
        <v>41</v>
      </c>
      <c r="E52" s="60">
        <v>0</v>
      </c>
      <c r="F52" s="12"/>
      <c r="G52" s="14">
        <v>0</v>
      </c>
      <c r="H52" s="12"/>
      <c r="I52" s="60">
        <f>+E52</f>
        <v>0</v>
      </c>
      <c r="J52" s="12"/>
      <c r="K52" s="14">
        <v>0</v>
      </c>
    </row>
    <row r="53" spans="5:16" ht="15">
      <c r="E53" s="54"/>
      <c r="F53" s="54"/>
      <c r="G53" s="54"/>
      <c r="H53" s="54"/>
      <c r="I53" s="54"/>
      <c r="J53" s="54"/>
      <c r="K53" s="54"/>
      <c r="L53" s="7"/>
      <c r="M53" s="7"/>
      <c r="N53" s="7"/>
      <c r="O53" s="22"/>
      <c r="P53" s="22"/>
    </row>
    <row r="54" spans="5:16" ht="15">
      <c r="E54" s="54"/>
      <c r="F54" s="54"/>
      <c r="G54" s="54"/>
      <c r="H54" s="54"/>
      <c r="I54" s="54"/>
      <c r="J54" s="54"/>
      <c r="K54" s="54"/>
      <c r="L54" s="7"/>
      <c r="M54" s="7"/>
      <c r="N54" s="7"/>
      <c r="O54" s="22"/>
      <c r="P54" s="22"/>
    </row>
    <row r="55" spans="5:16" ht="15">
      <c r="E55" s="54"/>
      <c r="F55" s="54"/>
      <c r="G55" s="54"/>
      <c r="H55" s="54"/>
      <c r="I55" s="54"/>
      <c r="J55" s="54"/>
      <c r="K55" s="54"/>
      <c r="L55" s="7"/>
      <c r="M55" s="7"/>
      <c r="N55" s="7"/>
      <c r="O55" s="22"/>
      <c r="P55" s="22"/>
    </row>
    <row r="56" spans="5:16" ht="15">
      <c r="E56" s="54"/>
      <c r="F56" s="54"/>
      <c r="G56" s="54"/>
      <c r="H56" s="54"/>
      <c r="I56" s="54"/>
      <c r="J56" s="54"/>
      <c r="K56" s="54"/>
      <c r="L56" s="7"/>
      <c r="M56" s="7"/>
      <c r="N56" s="7"/>
      <c r="O56" s="22"/>
      <c r="P56" s="22"/>
    </row>
    <row r="57" spans="5:16" ht="15">
      <c r="E57" s="54"/>
      <c r="F57" s="54"/>
      <c r="G57" s="54"/>
      <c r="H57" s="54"/>
      <c r="I57" s="54"/>
      <c r="J57" s="54"/>
      <c r="K57" s="54"/>
      <c r="L57" s="7"/>
      <c r="M57" s="7"/>
      <c r="N57" s="7"/>
      <c r="O57" s="22"/>
      <c r="P57" s="22"/>
    </row>
    <row r="58" spans="5:16" ht="15">
      <c r="E58" s="54"/>
      <c r="F58" s="54"/>
      <c r="G58" s="54"/>
      <c r="H58" s="54"/>
      <c r="I58" s="54"/>
      <c r="J58" s="54"/>
      <c r="K58" s="54"/>
      <c r="L58" s="7"/>
      <c r="M58" s="7"/>
      <c r="N58" s="7"/>
      <c r="O58" s="22"/>
      <c r="P58" s="22"/>
    </row>
    <row r="59" spans="1:4" ht="12.75">
      <c r="A59" s="5" t="s">
        <v>2</v>
      </c>
      <c r="D59" s="5" t="s">
        <v>84</v>
      </c>
    </row>
    <row r="60" spans="1:10" ht="12.75">
      <c r="A60" s="7" t="str">
        <f>+A19</f>
        <v>UNAUDITED 1ST QUARTER REPORT ON CONSOLIDATED RESULTS </v>
      </c>
      <c r="B60" s="71"/>
      <c r="C60" s="7"/>
      <c r="D60" s="7"/>
      <c r="E60" s="7"/>
      <c r="F60" s="7"/>
      <c r="G60" s="7"/>
      <c r="H60" s="7"/>
      <c r="I60" s="7"/>
      <c r="J60" s="7"/>
    </row>
    <row r="61" spans="1:10" ht="12.75">
      <c r="A61" s="7" t="str">
        <f>+A20</f>
        <v>FOR THE FINANCIAL QUARTER ENDED 31 AUGUST 2002</v>
      </c>
      <c r="B61" s="71"/>
      <c r="C61" s="7"/>
      <c r="D61" s="7"/>
      <c r="E61" s="7"/>
      <c r="F61" s="7"/>
      <c r="G61" s="7"/>
      <c r="H61" s="7"/>
      <c r="I61" s="7"/>
      <c r="J61" s="7"/>
    </row>
    <row r="62" spans="1:16" ht="15">
      <c r="A62" s="1" t="s">
        <v>85</v>
      </c>
      <c r="E62" s="14"/>
      <c r="F62" s="14"/>
      <c r="G62" s="17"/>
      <c r="H62" s="14"/>
      <c r="I62" s="14"/>
      <c r="J62" s="14"/>
      <c r="K62" s="14"/>
      <c r="O62" s="22"/>
      <c r="P62" s="23"/>
    </row>
    <row r="63" spans="5:16" ht="15">
      <c r="E63" s="14"/>
      <c r="F63" s="14"/>
      <c r="G63" s="17"/>
      <c r="H63" s="14"/>
      <c r="I63" s="14"/>
      <c r="J63" s="14"/>
      <c r="K63" s="14"/>
      <c r="O63" s="22"/>
      <c r="P63" s="23"/>
    </row>
    <row r="64" spans="5:15" ht="15">
      <c r="E64" s="54"/>
      <c r="F64" s="12"/>
      <c r="G64" s="54"/>
      <c r="H64" s="12"/>
      <c r="I64" s="54"/>
      <c r="J64" s="12"/>
      <c r="K64" s="54"/>
      <c r="O64" s="22"/>
    </row>
    <row r="65" spans="1:15" ht="15">
      <c r="A65" s="5" t="s">
        <v>55</v>
      </c>
      <c r="E65" s="54"/>
      <c r="F65" s="12"/>
      <c r="G65" s="54"/>
      <c r="H65" s="12"/>
      <c r="I65" s="54"/>
      <c r="J65" s="12"/>
      <c r="K65" s="54"/>
      <c r="O65" s="22"/>
    </row>
    <row r="66" spans="1:15" ht="15">
      <c r="A66" s="5"/>
      <c r="E66" s="54"/>
      <c r="F66" s="12"/>
      <c r="G66" s="54"/>
      <c r="H66" s="12"/>
      <c r="I66" s="54"/>
      <c r="J66" s="12"/>
      <c r="K66" s="54"/>
      <c r="O66" s="22"/>
    </row>
    <row r="67" spans="5:15" ht="15">
      <c r="E67" s="54"/>
      <c r="F67" s="12"/>
      <c r="G67" s="54"/>
      <c r="H67" s="12"/>
      <c r="I67" s="54"/>
      <c r="J67" s="12"/>
      <c r="K67" s="54"/>
      <c r="O67" s="22"/>
    </row>
    <row r="68" spans="6:10" ht="12.75">
      <c r="F68" s="4" t="s">
        <v>33</v>
      </c>
      <c r="J68" s="4" t="s">
        <v>81</v>
      </c>
    </row>
    <row r="69" spans="1:11" ht="12.75">
      <c r="A69" s="4"/>
      <c r="B69" s="4"/>
      <c r="E69" s="40" t="s">
        <v>4</v>
      </c>
      <c r="F69" s="41"/>
      <c r="G69" s="42" t="s">
        <v>10</v>
      </c>
      <c r="I69" s="40" t="s">
        <v>4</v>
      </c>
      <c r="J69" s="41"/>
      <c r="K69" s="42" t="s">
        <v>10</v>
      </c>
    </row>
    <row r="70" spans="5:11" ht="12.75">
      <c r="E70" s="43" t="s">
        <v>5</v>
      </c>
      <c r="F70" s="44"/>
      <c r="G70" s="45" t="s">
        <v>5</v>
      </c>
      <c r="I70" s="43" t="s">
        <v>82</v>
      </c>
      <c r="J70" s="44"/>
      <c r="K70" s="45" t="s">
        <v>5</v>
      </c>
    </row>
    <row r="71" spans="5:11" ht="12.75">
      <c r="E71" s="43" t="s">
        <v>7</v>
      </c>
      <c r="F71" s="44"/>
      <c r="G71" s="45" t="s">
        <v>30</v>
      </c>
      <c r="I71" s="43" t="s">
        <v>83</v>
      </c>
      <c r="J71" s="44"/>
      <c r="K71" s="45" t="s">
        <v>30</v>
      </c>
    </row>
    <row r="72" spans="5:11" ht="12.75">
      <c r="E72" s="43"/>
      <c r="F72" s="44"/>
      <c r="G72" s="45" t="s">
        <v>31</v>
      </c>
      <c r="I72" s="43"/>
      <c r="J72" s="44"/>
      <c r="K72" s="45" t="s">
        <v>32</v>
      </c>
    </row>
    <row r="73" spans="5:11" ht="12.75">
      <c r="E73" s="46"/>
      <c r="F73" s="7"/>
      <c r="G73" s="45" t="s">
        <v>7</v>
      </c>
      <c r="I73" s="46"/>
      <c r="J73" s="7"/>
      <c r="K73" s="45" t="s">
        <v>28</v>
      </c>
    </row>
    <row r="74" spans="5:11" ht="12.75">
      <c r="E74" s="68" t="str">
        <f>+E33</f>
        <v>31/08/2002</v>
      </c>
      <c r="F74" s="44"/>
      <c r="G74" s="56" t="str">
        <f>+G33</f>
        <v>31/08/2001</v>
      </c>
      <c r="I74" s="68" t="str">
        <f>+I33</f>
        <v>31/08/2002</v>
      </c>
      <c r="J74" s="44"/>
      <c r="K74" s="56" t="str">
        <f>+K33</f>
        <v>31/08/2001</v>
      </c>
    </row>
    <row r="75" spans="5:11" ht="12.75">
      <c r="E75" s="47" t="s">
        <v>8</v>
      </c>
      <c r="F75" s="27"/>
      <c r="G75" s="48" t="s">
        <v>8</v>
      </c>
      <c r="I75" s="47" t="s">
        <v>8</v>
      </c>
      <c r="J75" s="27"/>
      <c r="K75" s="48" t="s">
        <v>8</v>
      </c>
    </row>
    <row r="76" spans="5:11" ht="12.75">
      <c r="E76" s="44"/>
      <c r="F76" s="44"/>
      <c r="G76" s="44"/>
      <c r="I76" s="44"/>
      <c r="J76" s="44"/>
      <c r="K76" s="44"/>
    </row>
    <row r="77" spans="2:3" ht="12.75">
      <c r="B77" s="3" t="s">
        <v>42</v>
      </c>
      <c r="C77" s="1" t="s">
        <v>145</v>
      </c>
    </row>
    <row r="78" spans="3:11" ht="12.75">
      <c r="C78" s="1" t="s">
        <v>146</v>
      </c>
      <c r="E78" s="2"/>
      <c r="I78" s="2"/>
      <c r="K78" s="2"/>
    </row>
    <row r="79" spans="3:16" ht="15">
      <c r="C79" s="1" t="s">
        <v>143</v>
      </c>
      <c r="E79" s="14">
        <f>I79</f>
        <v>-409</v>
      </c>
      <c r="F79" s="14"/>
      <c r="G79" s="14">
        <f>K79</f>
        <v>189</v>
      </c>
      <c r="H79" s="14"/>
      <c r="I79" s="14">
        <v>-409</v>
      </c>
      <c r="J79" s="14"/>
      <c r="K79" s="14">
        <v>189</v>
      </c>
      <c r="O79" s="22"/>
      <c r="P79" s="23"/>
    </row>
    <row r="80" spans="5:11" ht="12.75">
      <c r="E80" s="44"/>
      <c r="F80" s="44"/>
      <c r="G80" s="44"/>
      <c r="I80" s="44"/>
      <c r="J80" s="44"/>
      <c r="K80" s="44"/>
    </row>
    <row r="81" spans="2:3" ht="12.75">
      <c r="B81" s="3" t="s">
        <v>43</v>
      </c>
      <c r="C81" s="1" t="s">
        <v>66</v>
      </c>
    </row>
    <row r="82" spans="3:11" ht="15">
      <c r="C82" s="1" t="s">
        <v>11</v>
      </c>
      <c r="E82" s="14">
        <v>0</v>
      </c>
      <c r="F82" s="12"/>
      <c r="G82" s="14">
        <f>K82</f>
        <v>132</v>
      </c>
      <c r="H82" s="12"/>
      <c r="I82" s="14">
        <v>0</v>
      </c>
      <c r="J82" s="12"/>
      <c r="K82" s="14">
        <v>132</v>
      </c>
    </row>
    <row r="83" spans="5:11" ht="12.75">
      <c r="E83" s="6"/>
      <c r="G83" s="6"/>
      <c r="I83" s="6"/>
      <c r="K83" s="6"/>
    </row>
    <row r="84" spans="2:3" ht="12.75">
      <c r="B84" s="3" t="s">
        <v>44</v>
      </c>
      <c r="C84" s="1" t="s">
        <v>145</v>
      </c>
    </row>
    <row r="85" spans="3:11" ht="15">
      <c r="C85" s="1" t="s">
        <v>142</v>
      </c>
      <c r="E85" s="14">
        <f>E79+E82</f>
        <v>-409</v>
      </c>
      <c r="F85" s="12"/>
      <c r="G85" s="14">
        <f>G79+G82</f>
        <v>321</v>
      </c>
      <c r="H85" s="12"/>
      <c r="I85" s="14">
        <f>I79+I82</f>
        <v>-409</v>
      </c>
      <c r="J85" s="12"/>
      <c r="K85" s="14">
        <f>K79+K82</f>
        <v>321</v>
      </c>
    </row>
    <row r="86" spans="3:11" ht="15">
      <c r="C86" s="1" t="s">
        <v>147</v>
      </c>
      <c r="E86" s="12"/>
      <c r="F86" s="12"/>
      <c r="G86" s="17"/>
      <c r="H86" s="12"/>
      <c r="I86" s="12"/>
      <c r="J86" s="12"/>
      <c r="K86" s="14"/>
    </row>
    <row r="87" spans="3:11" ht="15">
      <c r="C87" s="1" t="s">
        <v>148</v>
      </c>
      <c r="E87" s="12"/>
      <c r="F87" s="12"/>
      <c r="G87" s="17"/>
      <c r="H87" s="12"/>
      <c r="I87" s="12"/>
      <c r="J87" s="12"/>
      <c r="K87" s="14"/>
    </row>
    <row r="88" ht="12.75">
      <c r="G88" s="18"/>
    </row>
    <row r="89" spans="2:11" ht="15">
      <c r="B89" s="3" t="s">
        <v>45</v>
      </c>
      <c r="C89" s="1" t="s">
        <v>149</v>
      </c>
      <c r="E89" s="14">
        <f>I89</f>
        <v>-63</v>
      </c>
      <c r="F89" s="12"/>
      <c r="G89" s="14">
        <f>K89</f>
        <v>-570</v>
      </c>
      <c r="H89" s="12"/>
      <c r="I89" s="14">
        <v>-63</v>
      </c>
      <c r="J89" s="12"/>
      <c r="K89" s="14">
        <v>-570</v>
      </c>
    </row>
    <row r="90" spans="5:11" ht="12.75">
      <c r="E90" s="27"/>
      <c r="F90" s="4"/>
      <c r="G90" s="28"/>
      <c r="I90" s="27"/>
      <c r="J90" s="4"/>
      <c r="K90" s="27"/>
    </row>
    <row r="91" spans="2:7" ht="12.75">
      <c r="B91" s="3" t="s">
        <v>47</v>
      </c>
      <c r="C91" s="1" t="s">
        <v>150</v>
      </c>
      <c r="G91" s="18"/>
    </row>
    <row r="92" spans="3:11" ht="15">
      <c r="C92" s="1" t="s">
        <v>59</v>
      </c>
      <c r="E92" s="16">
        <f>E85+E89</f>
        <v>-472</v>
      </c>
      <c r="F92" s="12"/>
      <c r="G92" s="16">
        <f>G85+G89</f>
        <v>-249</v>
      </c>
      <c r="H92" s="12"/>
      <c r="I92" s="14">
        <f>I85+I89</f>
        <v>-472</v>
      </c>
      <c r="J92" s="12"/>
      <c r="K92" s="14">
        <f>K85+K89</f>
        <v>-249</v>
      </c>
    </row>
    <row r="93" spans="3:7" ht="12.75">
      <c r="C93" s="1" t="s">
        <v>60</v>
      </c>
      <c r="G93" s="18"/>
    </row>
    <row r="94" ht="12.75">
      <c r="G94" s="18"/>
    </row>
    <row r="95" spans="3:11" ht="15">
      <c r="C95" s="1" t="s">
        <v>151</v>
      </c>
      <c r="E95" s="14">
        <f>I95</f>
        <v>177</v>
      </c>
      <c r="F95" s="12"/>
      <c r="G95" s="14">
        <f>K95</f>
        <v>-563</v>
      </c>
      <c r="H95" s="12"/>
      <c r="I95" s="14">
        <v>177</v>
      </c>
      <c r="J95" s="12"/>
      <c r="K95" s="14">
        <v>-563</v>
      </c>
    </row>
    <row r="96" spans="5:11" ht="15">
      <c r="E96" s="14"/>
      <c r="F96" s="12"/>
      <c r="G96" s="14"/>
      <c r="H96" s="12"/>
      <c r="I96" s="14"/>
      <c r="J96" s="12"/>
      <c r="K96" s="14"/>
    </row>
    <row r="97" spans="2:11" ht="15">
      <c r="B97" s="73" t="s">
        <v>46</v>
      </c>
      <c r="C97" s="1" t="s">
        <v>159</v>
      </c>
      <c r="E97" s="14">
        <v>0</v>
      </c>
      <c r="F97" s="12"/>
      <c r="G97" s="14">
        <v>0</v>
      </c>
      <c r="H97" s="12"/>
      <c r="I97" s="14">
        <v>0</v>
      </c>
      <c r="J97" s="12"/>
      <c r="K97" s="14">
        <v>0</v>
      </c>
    </row>
    <row r="98" spans="5:11" ht="15">
      <c r="E98" s="26"/>
      <c r="F98" s="12"/>
      <c r="G98" s="29"/>
      <c r="H98" s="12"/>
      <c r="I98" s="26"/>
      <c r="J98" s="12"/>
      <c r="K98" s="26"/>
    </row>
    <row r="99" spans="2:11" ht="15">
      <c r="B99" s="3" t="s">
        <v>48</v>
      </c>
      <c r="C99" s="1" t="s">
        <v>152</v>
      </c>
      <c r="E99" s="12"/>
      <c r="F99" s="12"/>
      <c r="G99" s="17"/>
      <c r="H99" s="12"/>
      <c r="I99" s="12"/>
      <c r="J99" s="12"/>
      <c r="K99" s="12"/>
    </row>
    <row r="100" spans="3:11" ht="15">
      <c r="C100" s="1" t="s">
        <v>153</v>
      </c>
      <c r="E100" s="16">
        <f>SUM(E92:E95)</f>
        <v>-295</v>
      </c>
      <c r="F100" s="12"/>
      <c r="G100" s="16">
        <f>SUM(G92:G95)</f>
        <v>-812</v>
      </c>
      <c r="H100" s="12"/>
      <c r="I100" s="16">
        <f>SUM(I92:I95)</f>
        <v>-295</v>
      </c>
      <c r="J100" s="12"/>
      <c r="K100" s="16">
        <f>SUM(K92:K95)</f>
        <v>-812</v>
      </c>
    </row>
    <row r="101" spans="3:11" ht="15">
      <c r="C101" s="1" t="s">
        <v>102</v>
      </c>
      <c r="E101" s="16"/>
      <c r="F101" s="12"/>
      <c r="G101" s="17"/>
      <c r="H101" s="12"/>
      <c r="I101" s="16"/>
      <c r="J101" s="12"/>
      <c r="K101" s="14"/>
    </row>
    <row r="103" spans="2:11" ht="15">
      <c r="B103" s="3" t="s">
        <v>50</v>
      </c>
      <c r="C103" s="1" t="s">
        <v>49</v>
      </c>
      <c r="E103" s="17">
        <v>0</v>
      </c>
      <c r="F103" s="17"/>
      <c r="G103" s="17">
        <v>0</v>
      </c>
      <c r="H103" s="17"/>
      <c r="I103" s="17">
        <v>0</v>
      </c>
      <c r="J103" s="17"/>
      <c r="K103" s="17">
        <v>0</v>
      </c>
    </row>
    <row r="104" spans="3:11" ht="15">
      <c r="C104" s="1" t="s">
        <v>154</v>
      </c>
      <c r="E104" s="14">
        <v>0</v>
      </c>
      <c r="F104" s="17"/>
      <c r="G104" s="14">
        <v>0</v>
      </c>
      <c r="H104" s="17"/>
      <c r="I104" s="14">
        <v>0</v>
      </c>
      <c r="J104" s="17"/>
      <c r="K104" s="14">
        <v>0</v>
      </c>
    </row>
    <row r="105" spans="3:11" ht="15">
      <c r="C105" s="1" t="s">
        <v>62</v>
      </c>
      <c r="E105" s="17" t="s">
        <v>9</v>
      </c>
      <c r="F105" s="17"/>
      <c r="G105" s="17"/>
      <c r="H105" s="17"/>
      <c r="I105" s="17"/>
      <c r="J105" s="17"/>
      <c r="K105" s="17"/>
    </row>
    <row r="106" spans="3:11" ht="15">
      <c r="C106" s="1" t="s">
        <v>63</v>
      </c>
      <c r="E106" s="17">
        <v>0</v>
      </c>
      <c r="F106" s="17"/>
      <c r="G106" s="17">
        <v>0</v>
      </c>
      <c r="H106" s="17"/>
      <c r="I106" s="17">
        <v>0</v>
      </c>
      <c r="J106" s="17"/>
      <c r="K106" s="17">
        <v>0</v>
      </c>
    </row>
    <row r="107" spans="3:11" ht="15">
      <c r="C107" s="1" t="s">
        <v>64</v>
      </c>
      <c r="E107" s="17"/>
      <c r="F107" s="17"/>
      <c r="G107" s="17"/>
      <c r="H107" s="17"/>
      <c r="I107" s="17"/>
      <c r="J107" s="17"/>
      <c r="K107" s="17"/>
    </row>
    <row r="108" spans="5:11" ht="15">
      <c r="E108" s="17"/>
      <c r="F108" s="17"/>
      <c r="G108" s="17"/>
      <c r="H108" s="17"/>
      <c r="I108" s="17"/>
      <c r="J108" s="17"/>
      <c r="K108" s="17"/>
    </row>
    <row r="109" spans="5:11" ht="15">
      <c r="E109" s="17"/>
      <c r="F109" s="17"/>
      <c r="G109" s="17"/>
      <c r="H109" s="17"/>
      <c r="I109" s="17"/>
      <c r="J109" s="17"/>
      <c r="K109" s="17"/>
    </row>
    <row r="110" spans="5:11" ht="15">
      <c r="E110" s="17"/>
      <c r="F110" s="17"/>
      <c r="G110" s="17"/>
      <c r="H110" s="17"/>
      <c r="I110" s="17"/>
      <c r="J110" s="17"/>
      <c r="K110" s="17"/>
    </row>
    <row r="111" spans="5:11" ht="15">
      <c r="E111" s="17"/>
      <c r="F111" s="17"/>
      <c r="G111" s="17"/>
      <c r="H111" s="17"/>
      <c r="I111" s="17"/>
      <c r="J111" s="17"/>
      <c r="K111" s="17"/>
    </row>
    <row r="112" spans="5:11" ht="15">
      <c r="E112" s="17"/>
      <c r="F112" s="17"/>
      <c r="G112" s="17"/>
      <c r="H112" s="17"/>
      <c r="I112" s="17"/>
      <c r="J112" s="17"/>
      <c r="K112" s="17"/>
    </row>
    <row r="113" spans="1:4" ht="12.75">
      <c r="A113" s="5" t="s">
        <v>2</v>
      </c>
      <c r="D113" s="5" t="s">
        <v>84</v>
      </c>
    </row>
    <row r="114" spans="1:10" ht="12.75">
      <c r="A114" s="7" t="str">
        <f>+A60</f>
        <v>UNAUDITED 1ST QUARTER REPORT ON CONSOLIDATED RESULTS </v>
      </c>
      <c r="B114" s="71"/>
      <c r="C114" s="7"/>
      <c r="D114" s="7"/>
      <c r="E114" s="7"/>
      <c r="F114" s="7"/>
      <c r="G114" s="7"/>
      <c r="H114" s="7"/>
      <c r="I114" s="7"/>
      <c r="J114" s="7"/>
    </row>
    <row r="115" spans="1:10" ht="12.75">
      <c r="A115" s="7" t="str">
        <f>+A61</f>
        <v>FOR THE FINANCIAL QUARTER ENDED 31 AUGUST 2002</v>
      </c>
      <c r="B115" s="71"/>
      <c r="C115" s="7"/>
      <c r="D115" s="7"/>
      <c r="E115" s="7"/>
      <c r="F115" s="7"/>
      <c r="G115" s="7"/>
      <c r="H115" s="7"/>
      <c r="I115" s="7"/>
      <c r="J115" s="7"/>
    </row>
    <row r="116" spans="1:16" ht="15">
      <c r="A116" s="1" t="s">
        <v>89</v>
      </c>
      <c r="E116" s="14"/>
      <c r="F116" s="14"/>
      <c r="G116" s="17"/>
      <c r="H116" s="14"/>
      <c r="I116" s="14"/>
      <c r="J116" s="14"/>
      <c r="K116" s="14"/>
      <c r="O116" s="22"/>
      <c r="P116" s="23"/>
    </row>
    <row r="117" spans="5:16" ht="15">
      <c r="E117" s="14"/>
      <c r="F117" s="14"/>
      <c r="G117" s="17"/>
      <c r="H117" s="14"/>
      <c r="I117" s="14"/>
      <c r="J117" s="14"/>
      <c r="K117" s="14"/>
      <c r="O117" s="22"/>
      <c r="P117" s="23"/>
    </row>
    <row r="118" spans="5:15" ht="15">
      <c r="E118" s="54"/>
      <c r="F118" s="12"/>
      <c r="G118" s="54"/>
      <c r="H118" s="12"/>
      <c r="I118" s="54"/>
      <c r="J118" s="12"/>
      <c r="K118" s="54"/>
      <c r="O118" s="22"/>
    </row>
    <row r="119" spans="1:15" ht="15">
      <c r="A119" s="5" t="s">
        <v>55</v>
      </c>
      <c r="E119" s="54"/>
      <c r="F119" s="12"/>
      <c r="G119" s="54"/>
      <c r="H119" s="12"/>
      <c r="I119" s="54"/>
      <c r="J119" s="12"/>
      <c r="K119" s="54"/>
      <c r="O119" s="22"/>
    </row>
    <row r="120" spans="1:15" ht="15">
      <c r="A120" s="5"/>
      <c r="E120" s="54"/>
      <c r="F120" s="12"/>
      <c r="G120" s="54"/>
      <c r="H120" s="12"/>
      <c r="I120" s="54"/>
      <c r="J120" s="12"/>
      <c r="K120" s="54"/>
      <c r="O120" s="22"/>
    </row>
    <row r="121" spans="5:15" ht="15">
      <c r="E121" s="54"/>
      <c r="F121" s="12"/>
      <c r="G121" s="54"/>
      <c r="H121" s="12"/>
      <c r="I121" s="54"/>
      <c r="J121" s="12"/>
      <c r="K121" s="54"/>
      <c r="O121" s="22"/>
    </row>
    <row r="122" spans="6:10" ht="12.75">
      <c r="F122" s="4" t="s">
        <v>33</v>
      </c>
      <c r="J122" s="4" t="s">
        <v>81</v>
      </c>
    </row>
    <row r="123" spans="1:11" ht="12.75">
      <c r="A123" s="4"/>
      <c r="B123" s="4"/>
      <c r="E123" s="40" t="s">
        <v>4</v>
      </c>
      <c r="F123" s="41"/>
      <c r="G123" s="42" t="s">
        <v>10</v>
      </c>
      <c r="I123" s="40" t="s">
        <v>4</v>
      </c>
      <c r="J123" s="41"/>
      <c r="K123" s="42" t="s">
        <v>10</v>
      </c>
    </row>
    <row r="124" spans="5:11" ht="12.75">
      <c r="E124" s="43" t="s">
        <v>5</v>
      </c>
      <c r="F124" s="44"/>
      <c r="G124" s="45" t="s">
        <v>5</v>
      </c>
      <c r="I124" s="43" t="s">
        <v>82</v>
      </c>
      <c r="J124" s="44"/>
      <c r="K124" s="45" t="s">
        <v>5</v>
      </c>
    </row>
    <row r="125" spans="5:11" ht="12.75">
      <c r="E125" s="43" t="s">
        <v>7</v>
      </c>
      <c r="F125" s="44"/>
      <c r="G125" s="45" t="s">
        <v>30</v>
      </c>
      <c r="I125" s="43" t="s">
        <v>83</v>
      </c>
      <c r="J125" s="44"/>
      <c r="K125" s="45" t="s">
        <v>30</v>
      </c>
    </row>
    <row r="126" spans="5:11" ht="12.75">
      <c r="E126" s="43"/>
      <c r="F126" s="44"/>
      <c r="G126" s="45" t="s">
        <v>31</v>
      </c>
      <c r="I126" s="43"/>
      <c r="J126" s="44"/>
      <c r="K126" s="45" t="s">
        <v>32</v>
      </c>
    </row>
    <row r="127" spans="5:11" ht="12.75">
      <c r="E127" s="46"/>
      <c r="F127" s="7"/>
      <c r="G127" s="45" t="s">
        <v>7</v>
      </c>
      <c r="I127" s="46"/>
      <c r="J127" s="7"/>
      <c r="K127" s="45" t="s">
        <v>28</v>
      </c>
    </row>
    <row r="128" spans="5:11" ht="12.75">
      <c r="E128" s="64" t="str">
        <f>+E74</f>
        <v>31/08/2002</v>
      </c>
      <c r="F128" s="44"/>
      <c r="G128" s="65" t="str">
        <f>+G74</f>
        <v>31/08/2001</v>
      </c>
      <c r="I128" s="64" t="str">
        <f>+I74</f>
        <v>31/08/2002</v>
      </c>
      <c r="J128" s="44"/>
      <c r="K128" s="65" t="str">
        <f>+K74</f>
        <v>31/08/2001</v>
      </c>
    </row>
    <row r="129" spans="5:11" ht="12.75">
      <c r="E129" s="47" t="s">
        <v>8</v>
      </c>
      <c r="F129" s="27"/>
      <c r="G129" s="48" t="s">
        <v>8</v>
      </c>
      <c r="I129" s="47" t="s">
        <v>8</v>
      </c>
      <c r="J129" s="27"/>
      <c r="K129" s="48" t="s">
        <v>8</v>
      </c>
    </row>
    <row r="130" spans="5:11" ht="15">
      <c r="E130" s="12"/>
      <c r="F130" s="12"/>
      <c r="G130" s="12"/>
      <c r="H130" s="12"/>
      <c r="I130" s="12"/>
      <c r="J130" s="12"/>
      <c r="K130" s="12"/>
    </row>
    <row r="131" spans="5:11" ht="15">
      <c r="E131" s="12"/>
      <c r="F131" s="12"/>
      <c r="G131" s="12"/>
      <c r="H131" s="12"/>
      <c r="I131" s="12"/>
      <c r="J131" s="12"/>
      <c r="K131" s="12"/>
    </row>
    <row r="132" spans="2:11" ht="15">
      <c r="B132" s="3" t="s">
        <v>156</v>
      </c>
      <c r="C132" s="1" t="s">
        <v>157</v>
      </c>
      <c r="E132" s="12"/>
      <c r="F132" s="12"/>
      <c r="G132" s="12"/>
      <c r="H132" s="12"/>
      <c r="I132" s="12"/>
      <c r="J132" s="12"/>
      <c r="K132" s="12"/>
    </row>
    <row r="133" spans="3:11" ht="15.75" thickBot="1">
      <c r="C133" s="1" t="s">
        <v>158</v>
      </c>
      <c r="E133" s="30">
        <f>SUM(E100:E107)</f>
        <v>-295</v>
      </c>
      <c r="F133" s="12"/>
      <c r="G133" s="30">
        <f>SUM(G100:G107)</f>
        <v>-812</v>
      </c>
      <c r="H133" s="12"/>
      <c r="I133" s="30">
        <f>SUM(I100:I107)</f>
        <v>-295</v>
      </c>
      <c r="J133" s="12"/>
      <c r="K133" s="30">
        <f>SUM(K100:K107)</f>
        <v>-812</v>
      </c>
    </row>
    <row r="134" ht="13.5" thickTop="1"/>
    <row r="135" spans="1:3" ht="12.75">
      <c r="A135" s="1">
        <v>3</v>
      </c>
      <c r="B135" s="3" t="s">
        <v>37</v>
      </c>
      <c r="C135" s="1" t="s">
        <v>155</v>
      </c>
    </row>
    <row r="136" spans="3:11" ht="12.75">
      <c r="C136" s="1" t="s">
        <v>51</v>
      </c>
      <c r="E136" s="23"/>
      <c r="I136" s="23"/>
      <c r="K136" s="23"/>
    </row>
    <row r="137" ht="12.75">
      <c r="C137" s="1" t="s">
        <v>52</v>
      </c>
    </row>
    <row r="138" spans="3:11" ht="15">
      <c r="C138" s="1" t="s">
        <v>80</v>
      </c>
      <c r="E138" s="62">
        <f>+E133/19900*100</f>
        <v>-1.4824120603015074</v>
      </c>
      <c r="F138" s="12"/>
      <c r="G138" s="62">
        <f>+G133/19900*100</f>
        <v>-4.080402010050252</v>
      </c>
      <c r="H138" s="12"/>
      <c r="I138" s="62">
        <f>+I133/19900*100</f>
        <v>-1.4824120603015074</v>
      </c>
      <c r="J138" s="12"/>
      <c r="K138" s="62">
        <f>+K133/19900*100</f>
        <v>-4.080402010050252</v>
      </c>
    </row>
    <row r="139" spans="3:5" ht="12.75">
      <c r="C139" s="1" t="s">
        <v>54</v>
      </c>
      <c r="E139" s="3"/>
    </row>
    <row r="140" ht="12.75">
      <c r="K140" s="23"/>
    </row>
    <row r="141" spans="3:11" ht="15">
      <c r="C141" s="1" t="s">
        <v>53</v>
      </c>
      <c r="E141" s="23"/>
      <c r="K141" s="24"/>
    </row>
    <row r="142" spans="3:11" ht="12.75">
      <c r="C142" s="1" t="s">
        <v>65</v>
      </c>
      <c r="E142" s="18">
        <v>0</v>
      </c>
      <c r="F142" s="18"/>
      <c r="G142" s="18">
        <v>0</v>
      </c>
      <c r="H142" s="18"/>
      <c r="I142" s="18">
        <v>0</v>
      </c>
      <c r="J142" s="18"/>
      <c r="K142" s="18">
        <v>0</v>
      </c>
    </row>
    <row r="144" ht="12.75">
      <c r="E144" s="23"/>
    </row>
  </sheetData>
  <printOptions/>
  <pageMargins left="0.75" right="0.75" top="0.52" bottom="1" header="0.5" footer="0.5"/>
  <pageSetup horizontalDpi="360" verticalDpi="360" orientation="portrait" scale="92" r:id="rId2"/>
  <drawing r:id="rId1"/>
</worksheet>
</file>

<file path=xl/worksheets/sheet6.xml><?xml version="1.0" encoding="utf-8"?>
<worksheet xmlns="http://schemas.openxmlformats.org/spreadsheetml/2006/main" xmlns:r="http://schemas.openxmlformats.org/officeDocument/2006/relationships">
  <dimension ref="A1:V186"/>
  <sheetViews>
    <sheetView workbookViewId="0" topLeftCell="A45">
      <selection activeCell="D56" sqref="D56"/>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5" t="s">
        <v>88</v>
      </c>
    </row>
    <row r="2" spans="1:2" s="1" customFormat="1" ht="12.75" customHeight="1">
      <c r="A2" s="7" t="s">
        <v>190</v>
      </c>
      <c r="B2" s="7"/>
    </row>
    <row r="3" spans="1:2" s="1" customFormat="1" ht="13.5" customHeight="1">
      <c r="A3" s="7" t="s">
        <v>192</v>
      </c>
      <c r="B3" s="7"/>
    </row>
    <row r="4" s="1" customFormat="1" ht="15" customHeight="1">
      <c r="A4" s="1" t="s">
        <v>92</v>
      </c>
    </row>
    <row r="5" s="1" customFormat="1" ht="15" customHeight="1"/>
    <row r="6" s="1" customFormat="1" ht="15" customHeight="1"/>
    <row r="7" s="1" customFormat="1" ht="12.75">
      <c r="A7" s="5" t="s">
        <v>12</v>
      </c>
    </row>
    <row r="8" s="1" customFormat="1" ht="12.75">
      <c r="A8" s="5"/>
    </row>
    <row r="9" s="1" customFormat="1" ht="12.75">
      <c r="A9" s="5"/>
    </row>
    <row r="10" spans="10:12" s="1" customFormat="1" ht="12.75">
      <c r="J10" s="50" t="s">
        <v>90</v>
      </c>
      <c r="L10" s="50" t="s">
        <v>13</v>
      </c>
    </row>
    <row r="11" spans="10:12" s="1" customFormat="1" ht="12.75">
      <c r="J11" s="51" t="s">
        <v>91</v>
      </c>
      <c r="L11" s="51" t="s">
        <v>186</v>
      </c>
    </row>
    <row r="12" spans="10:12" s="1" customFormat="1" ht="12.75">
      <c r="J12" s="51" t="s">
        <v>7</v>
      </c>
      <c r="L12" s="51" t="s">
        <v>128</v>
      </c>
    </row>
    <row r="13" spans="10:12" s="1" customFormat="1" ht="12.75">
      <c r="J13" s="51"/>
      <c r="L13" s="51" t="s">
        <v>187</v>
      </c>
    </row>
    <row r="14" spans="10:12" s="1" customFormat="1" ht="12.75">
      <c r="J14" s="51"/>
      <c r="L14" s="51"/>
    </row>
    <row r="15" spans="10:12" s="1" customFormat="1" ht="12.75">
      <c r="J15" s="75" t="s">
        <v>181</v>
      </c>
      <c r="L15" s="75" t="s">
        <v>185</v>
      </c>
    </row>
    <row r="16" spans="10:12" s="1" customFormat="1" ht="12.75">
      <c r="J16" s="52" t="s">
        <v>8</v>
      </c>
      <c r="L16" s="52" t="s">
        <v>8</v>
      </c>
    </row>
    <row r="17" spans="10:12" s="1" customFormat="1" ht="15" customHeight="1">
      <c r="J17" s="4" t="s">
        <v>129</v>
      </c>
      <c r="K17" s="4"/>
      <c r="L17" s="4" t="s">
        <v>128</v>
      </c>
    </row>
    <row r="18" spans="10:12" s="1" customFormat="1" ht="15" customHeight="1">
      <c r="J18" s="4"/>
      <c r="K18" s="4"/>
      <c r="L18" s="4"/>
    </row>
    <row r="19" spans="1:12" s="1" customFormat="1" ht="15">
      <c r="A19" s="3">
        <v>1</v>
      </c>
      <c r="B19" s="1" t="s">
        <v>15</v>
      </c>
      <c r="J19" s="14">
        <f>38270-5719</f>
        <v>32551</v>
      </c>
      <c r="L19" s="14">
        <v>32990</v>
      </c>
    </row>
    <row r="20" spans="1:12" s="1" customFormat="1" ht="15">
      <c r="A20" s="3">
        <v>2</v>
      </c>
      <c r="B20" s="1" t="s">
        <v>16</v>
      </c>
      <c r="J20" s="14">
        <v>126</v>
      </c>
      <c r="L20" s="14">
        <v>126</v>
      </c>
    </row>
    <row r="21" spans="1:12" s="1" customFormat="1" ht="15">
      <c r="A21" s="3">
        <v>3</v>
      </c>
      <c r="B21" s="1" t="s">
        <v>17</v>
      </c>
      <c r="J21" s="14">
        <v>0</v>
      </c>
      <c r="L21" s="14">
        <v>0</v>
      </c>
    </row>
    <row r="22" spans="1:7" s="1" customFormat="1" ht="13.5" customHeight="1">
      <c r="A22" s="3"/>
      <c r="F22" s="2"/>
      <c r="G22" s="2"/>
    </row>
    <row r="23" spans="1:7" s="1" customFormat="1" ht="12.75">
      <c r="A23" s="3">
        <v>4</v>
      </c>
      <c r="B23" s="1" t="s">
        <v>18</v>
      </c>
      <c r="F23" s="2"/>
      <c r="G23" s="2"/>
    </row>
    <row r="24" spans="3:12" s="1" customFormat="1" ht="15">
      <c r="C24" s="1" t="s">
        <v>68</v>
      </c>
      <c r="J24" s="70">
        <v>363</v>
      </c>
      <c r="L24" s="70">
        <v>662</v>
      </c>
    </row>
    <row r="25" spans="3:12" s="1" customFormat="1" ht="15">
      <c r="C25" s="1" t="s">
        <v>160</v>
      </c>
      <c r="J25" s="36">
        <f>44985+57782+400+395</f>
        <v>103562</v>
      </c>
      <c r="L25" s="36">
        <f>103801</f>
        <v>103801</v>
      </c>
    </row>
    <row r="26" spans="3:12" s="1" customFormat="1" ht="15">
      <c r="C26" s="1" t="s">
        <v>69</v>
      </c>
      <c r="J26" s="67">
        <f>176+5719</f>
        <v>5895</v>
      </c>
      <c r="L26" s="67">
        <v>8078</v>
      </c>
    </row>
    <row r="27" spans="3:12" s="1" customFormat="1" ht="15">
      <c r="C27" s="1" t="s">
        <v>127</v>
      </c>
      <c r="J27" s="36">
        <v>953</v>
      </c>
      <c r="L27" s="36">
        <v>3204</v>
      </c>
    </row>
    <row r="28" spans="3:12" s="1" customFormat="1" ht="15">
      <c r="C28" s="1" t="s">
        <v>167</v>
      </c>
      <c r="J28" s="36">
        <v>0</v>
      </c>
      <c r="L28" s="36">
        <v>0</v>
      </c>
    </row>
    <row r="29" spans="3:12" s="1" customFormat="1" ht="12.75">
      <c r="C29" s="1" t="s">
        <v>70</v>
      </c>
      <c r="J29" s="31"/>
      <c r="L29" s="31"/>
    </row>
    <row r="30" spans="3:21" s="1" customFormat="1" ht="15">
      <c r="C30" s="1" t="s">
        <v>166</v>
      </c>
      <c r="J30" s="36">
        <v>18838</v>
      </c>
      <c r="L30" s="36">
        <v>24754</v>
      </c>
      <c r="Q30" s="4"/>
      <c r="R30" s="5"/>
      <c r="S30" s="4"/>
      <c r="T30" s="4"/>
      <c r="U30" s="4"/>
    </row>
    <row r="31" spans="3:21" s="1" customFormat="1" ht="15">
      <c r="C31" s="1" t="s">
        <v>165</v>
      </c>
      <c r="J31" s="36">
        <v>35183</v>
      </c>
      <c r="L31" s="36">
        <v>32969</v>
      </c>
      <c r="Q31" s="5"/>
      <c r="R31" s="5"/>
      <c r="S31" s="4"/>
      <c r="T31" s="4"/>
      <c r="U31" s="4"/>
    </row>
    <row r="32" spans="3:22" s="1" customFormat="1" ht="15">
      <c r="C32" s="1" t="s">
        <v>161</v>
      </c>
      <c r="J32" s="36">
        <v>542</v>
      </c>
      <c r="L32" s="36">
        <v>542</v>
      </c>
      <c r="P32" s="7"/>
      <c r="Q32" s="44"/>
      <c r="R32" s="44"/>
      <c r="S32" s="44"/>
      <c r="T32" s="44"/>
      <c r="U32" s="44"/>
      <c r="V32" s="7"/>
    </row>
    <row r="33" spans="10:22" s="1" customFormat="1" ht="15">
      <c r="J33" s="32">
        <f>SUM(J24:J32)</f>
        <v>165336</v>
      </c>
      <c r="L33" s="32">
        <f>SUM(L24:L32)</f>
        <v>174010</v>
      </c>
      <c r="P33" s="7"/>
      <c r="Q33" s="25"/>
      <c r="R33" s="7"/>
      <c r="S33" s="25"/>
      <c r="T33" s="25"/>
      <c r="U33" s="25"/>
      <c r="V33" s="7"/>
    </row>
    <row r="34" spans="1:22" s="1" customFormat="1" ht="15.75" customHeight="1">
      <c r="A34" s="3">
        <v>5</v>
      </c>
      <c r="B34" s="1" t="s">
        <v>19</v>
      </c>
      <c r="P34" s="7"/>
      <c r="Q34" s="25"/>
      <c r="R34" s="7"/>
      <c r="S34" s="25"/>
      <c r="T34" s="25"/>
      <c r="U34" s="25"/>
      <c r="V34" s="7"/>
    </row>
    <row r="35" spans="3:22" s="1" customFormat="1" ht="15">
      <c r="C35" s="1" t="s">
        <v>162</v>
      </c>
      <c r="J35" s="70">
        <v>65178</v>
      </c>
      <c r="L35" s="70">
        <f>73942-L39</f>
        <v>72757</v>
      </c>
      <c r="P35" s="7"/>
      <c r="Q35" s="25"/>
      <c r="R35" s="7"/>
      <c r="S35" s="7"/>
      <c r="T35" s="25"/>
      <c r="U35" s="7"/>
      <c r="V35" s="7"/>
    </row>
    <row r="36" spans="3:22" s="1" customFormat="1" ht="15">
      <c r="C36" s="1" t="s">
        <v>56</v>
      </c>
      <c r="J36" s="36">
        <v>29136</v>
      </c>
      <c r="L36" s="36">
        <v>30150</v>
      </c>
      <c r="P36" s="7"/>
      <c r="Q36" s="25"/>
      <c r="R36" s="7"/>
      <c r="S36" s="25"/>
      <c r="T36" s="25"/>
      <c r="U36" s="25"/>
      <c r="V36" s="7"/>
    </row>
    <row r="37" spans="3:22" s="1" customFormat="1" ht="15">
      <c r="C37" s="1" t="s">
        <v>57</v>
      </c>
      <c r="J37" s="36">
        <v>3058</v>
      </c>
      <c r="L37" s="36">
        <v>3649</v>
      </c>
      <c r="P37" s="7"/>
      <c r="Q37" s="25"/>
      <c r="R37" s="7"/>
      <c r="S37" s="25"/>
      <c r="T37" s="25"/>
      <c r="U37" s="25"/>
      <c r="V37" s="7"/>
    </row>
    <row r="38" spans="3:22" s="1" customFormat="1" ht="12.75">
      <c r="C38" s="1" t="s">
        <v>58</v>
      </c>
      <c r="J38" s="74" t="s">
        <v>9</v>
      </c>
      <c r="L38" s="74" t="s">
        <v>9</v>
      </c>
      <c r="P38" s="7"/>
      <c r="Q38" s="25"/>
      <c r="R38" s="7"/>
      <c r="S38" s="25"/>
      <c r="T38" s="25"/>
      <c r="U38" s="25"/>
      <c r="V38" s="7"/>
    </row>
    <row r="39" spans="3:22" s="1" customFormat="1" ht="12.75">
      <c r="C39" s="1" t="s">
        <v>176</v>
      </c>
      <c r="J39" s="74">
        <v>1373</v>
      </c>
      <c r="L39" s="74">
        <v>1185</v>
      </c>
      <c r="P39" s="7"/>
      <c r="Q39" s="25"/>
      <c r="R39" s="7"/>
      <c r="S39" s="25"/>
      <c r="T39" s="25"/>
      <c r="U39" s="25"/>
      <c r="V39" s="7"/>
    </row>
    <row r="40" spans="3:22" s="1" customFormat="1" ht="15">
      <c r="C40" s="1" t="s">
        <v>61</v>
      </c>
      <c r="J40" s="63">
        <v>33375</v>
      </c>
      <c r="L40" s="63">
        <v>32759</v>
      </c>
      <c r="P40" s="7"/>
      <c r="Q40" s="25"/>
      <c r="R40" s="7"/>
      <c r="S40" s="25"/>
      <c r="T40" s="25"/>
      <c r="U40" s="25"/>
      <c r="V40" s="7"/>
    </row>
    <row r="41" spans="10:22" s="1" customFormat="1" ht="15">
      <c r="J41" s="32">
        <f>SUM(J35:J40)</f>
        <v>132120</v>
      </c>
      <c r="L41" s="33">
        <f>SUM(L35:L40)</f>
        <v>140500</v>
      </c>
      <c r="P41" s="7"/>
      <c r="Q41" s="7"/>
      <c r="R41" s="7"/>
      <c r="S41" s="25"/>
      <c r="T41" s="25"/>
      <c r="U41" s="25"/>
      <c r="V41" s="7"/>
    </row>
    <row r="42" spans="16:22" s="1" customFormat="1" ht="14.25" customHeight="1">
      <c r="P42" s="7"/>
      <c r="Q42" s="7"/>
      <c r="R42" s="7"/>
      <c r="S42" s="25"/>
      <c r="T42" s="25"/>
      <c r="U42" s="25"/>
      <c r="V42" s="7"/>
    </row>
    <row r="43" spans="1:22" s="1" customFormat="1" ht="15">
      <c r="A43" s="3">
        <v>6</v>
      </c>
      <c r="B43" s="1" t="s">
        <v>20</v>
      </c>
      <c r="J43" s="15">
        <f>J33-J41</f>
        <v>33216</v>
      </c>
      <c r="L43" s="15">
        <f>L33-L41</f>
        <v>33510</v>
      </c>
      <c r="P43" s="7"/>
      <c r="Q43" s="34"/>
      <c r="R43" s="7"/>
      <c r="S43" s="34"/>
      <c r="T43" s="34"/>
      <c r="U43" s="34"/>
      <c r="V43" s="7"/>
    </row>
    <row r="44" spans="1:22" s="1" customFormat="1" ht="15" customHeight="1">
      <c r="A44" s="3"/>
      <c r="J44" s="15"/>
      <c r="L44" s="15"/>
      <c r="P44" s="7"/>
      <c r="Q44" s="34"/>
      <c r="R44" s="7"/>
      <c r="S44" s="34"/>
      <c r="T44" s="34"/>
      <c r="U44" s="34"/>
      <c r="V44" s="7"/>
    </row>
    <row r="45" spans="1:22" s="1" customFormat="1" ht="15.75" thickBot="1">
      <c r="A45" s="3"/>
      <c r="J45" s="35">
        <f>J43+J21+J20+J19</f>
        <v>65893</v>
      </c>
      <c r="L45" s="35">
        <f>L43+L21+L20+L19</f>
        <v>66626</v>
      </c>
      <c r="P45" s="7"/>
      <c r="Q45" s="34"/>
      <c r="R45" s="7"/>
      <c r="S45" s="34"/>
      <c r="T45" s="34"/>
      <c r="U45" s="34"/>
      <c r="V45" s="7"/>
    </row>
    <row r="46" spans="1:22" s="1" customFormat="1" ht="15.75" thickTop="1">
      <c r="A46" s="3"/>
      <c r="H46" s="22"/>
      <c r="J46" s="55"/>
      <c r="L46" s="55"/>
      <c r="O46" s="22"/>
      <c r="P46" s="7"/>
      <c r="Q46" s="34"/>
      <c r="R46" s="7"/>
      <c r="S46" s="34"/>
      <c r="T46" s="34"/>
      <c r="U46" s="34"/>
      <c r="V46" s="7"/>
    </row>
    <row r="47" spans="1:22" s="1" customFormat="1" ht="15">
      <c r="A47" s="3"/>
      <c r="H47" s="22"/>
      <c r="J47" s="55"/>
      <c r="L47" s="55"/>
      <c r="O47" s="22"/>
      <c r="P47" s="7"/>
      <c r="Q47" s="34"/>
      <c r="R47" s="7"/>
      <c r="S47" s="34"/>
      <c r="T47" s="34"/>
      <c r="U47" s="34"/>
      <c r="V47" s="7"/>
    </row>
    <row r="48" spans="1:22" s="1" customFormat="1" ht="15">
      <c r="A48" s="3"/>
      <c r="H48" s="22"/>
      <c r="J48" s="55"/>
      <c r="L48" s="55"/>
      <c r="O48" s="22"/>
      <c r="P48" s="7"/>
      <c r="Q48" s="34"/>
      <c r="R48" s="7"/>
      <c r="S48" s="34"/>
      <c r="T48" s="34"/>
      <c r="U48" s="34"/>
      <c r="V48" s="7"/>
    </row>
    <row r="49" spans="1:22" s="1" customFormat="1" ht="15">
      <c r="A49" s="3"/>
      <c r="H49" s="22"/>
      <c r="J49" s="55"/>
      <c r="L49" s="55"/>
      <c r="O49" s="22"/>
      <c r="P49" s="7"/>
      <c r="Q49" s="34"/>
      <c r="R49" s="7"/>
      <c r="S49" s="34"/>
      <c r="T49" s="34"/>
      <c r="U49" s="34"/>
      <c r="V49" s="7"/>
    </row>
    <row r="50" spans="1:22" s="1" customFormat="1" ht="15">
      <c r="A50" s="3"/>
      <c r="H50" s="22"/>
      <c r="J50" s="55"/>
      <c r="L50" s="55"/>
      <c r="O50" s="22"/>
      <c r="P50" s="7"/>
      <c r="Q50" s="34"/>
      <c r="R50" s="7"/>
      <c r="S50" s="34"/>
      <c r="T50" s="34"/>
      <c r="U50" s="34"/>
      <c r="V50" s="7"/>
    </row>
    <row r="51" spans="1:22" s="1" customFormat="1" ht="15">
      <c r="A51" s="3"/>
      <c r="H51" s="22"/>
      <c r="J51" s="55"/>
      <c r="L51" s="55"/>
      <c r="O51" s="22"/>
      <c r="P51" s="7"/>
      <c r="Q51" s="34"/>
      <c r="R51" s="7"/>
      <c r="S51" s="34"/>
      <c r="T51" s="34"/>
      <c r="U51" s="34"/>
      <c r="V51" s="7"/>
    </row>
    <row r="52" spans="1:22" s="1" customFormat="1" ht="15">
      <c r="A52" s="3"/>
      <c r="H52" s="22"/>
      <c r="J52" s="55"/>
      <c r="L52" s="55"/>
      <c r="O52" s="22"/>
      <c r="P52" s="7"/>
      <c r="Q52" s="34"/>
      <c r="R52" s="7"/>
      <c r="S52" s="34"/>
      <c r="T52" s="34"/>
      <c r="U52" s="34"/>
      <c r="V52" s="7"/>
    </row>
    <row r="53" spans="1:22" s="1" customFormat="1" ht="15">
      <c r="A53" s="3"/>
      <c r="H53" s="22"/>
      <c r="J53" s="55"/>
      <c r="L53" s="55"/>
      <c r="O53" s="22"/>
      <c r="P53" s="7"/>
      <c r="Q53" s="34"/>
      <c r="R53" s="7"/>
      <c r="S53" s="34"/>
      <c r="T53" s="34"/>
      <c r="U53" s="34"/>
      <c r="V53" s="7"/>
    </row>
    <row r="54" spans="1:22" s="1" customFormat="1" ht="15.75" customHeight="1">
      <c r="A54" s="5" t="s">
        <v>88</v>
      </c>
      <c r="P54" s="7"/>
      <c r="Q54" s="34"/>
      <c r="R54" s="7"/>
      <c r="S54" s="34"/>
      <c r="T54" s="34"/>
      <c r="U54" s="34"/>
      <c r="V54" s="7"/>
    </row>
    <row r="55" spans="1:22" s="1" customFormat="1" ht="16.5" customHeight="1">
      <c r="A55" s="7" t="str">
        <f>+A2</f>
        <v>UNAUDITED 1ST QUARTER REPORT  ON CONSOLIDATED RESULTS</v>
      </c>
      <c r="P55" s="7"/>
      <c r="Q55" s="34"/>
      <c r="R55" s="7"/>
      <c r="S55" s="34"/>
      <c r="T55" s="34"/>
      <c r="U55" s="34"/>
      <c r="V55" s="7"/>
    </row>
    <row r="56" spans="1:22" s="1" customFormat="1" ht="16.5" customHeight="1">
      <c r="A56" s="7" t="str">
        <f>+A3</f>
        <v>FOR THE FINANCIAL QUARTER ENDED 31 AUGUST 2002</v>
      </c>
      <c r="P56" s="7"/>
      <c r="Q56" s="34"/>
      <c r="R56" s="7"/>
      <c r="S56" s="34"/>
      <c r="T56" s="34"/>
      <c r="U56" s="34"/>
      <c r="V56" s="7"/>
    </row>
    <row r="57" spans="1:22" s="1" customFormat="1" ht="16.5" customHeight="1">
      <c r="A57" s="1" t="s">
        <v>94</v>
      </c>
      <c r="P57" s="7"/>
      <c r="Q57" s="34"/>
      <c r="R57" s="7"/>
      <c r="S57" s="34"/>
      <c r="T57" s="34"/>
      <c r="U57" s="34"/>
      <c r="V57" s="7"/>
    </row>
    <row r="58" spans="16:22" s="1" customFormat="1" ht="16.5" customHeight="1">
      <c r="P58" s="7"/>
      <c r="Q58" s="34"/>
      <c r="R58" s="7"/>
      <c r="S58" s="34"/>
      <c r="T58" s="34"/>
      <c r="U58" s="34"/>
      <c r="V58" s="7"/>
    </row>
    <row r="59" spans="16:22" s="1" customFormat="1" ht="12.75">
      <c r="P59" s="7"/>
      <c r="Q59" s="34"/>
      <c r="R59" s="7"/>
      <c r="S59" s="34"/>
      <c r="T59" s="34"/>
      <c r="U59" s="34"/>
      <c r="V59" s="7"/>
    </row>
    <row r="60" spans="1:22" s="1" customFormat="1" ht="16.5" customHeight="1">
      <c r="A60" s="5" t="s">
        <v>93</v>
      </c>
      <c r="P60" s="7"/>
      <c r="Q60" s="34"/>
      <c r="R60" s="7"/>
      <c r="S60" s="34"/>
      <c r="T60" s="34"/>
      <c r="U60" s="34"/>
      <c r="V60" s="7"/>
    </row>
    <row r="61" spans="1:22" s="1" customFormat="1" ht="16.5" customHeight="1">
      <c r="A61" s="5"/>
      <c r="P61" s="7"/>
      <c r="Q61" s="34"/>
      <c r="R61" s="7"/>
      <c r="S61" s="34"/>
      <c r="T61" s="34"/>
      <c r="U61" s="34"/>
      <c r="V61" s="7"/>
    </row>
    <row r="62" spans="1:22" s="1" customFormat="1" ht="16.5" customHeight="1">
      <c r="A62" s="5"/>
      <c r="P62" s="7"/>
      <c r="Q62" s="34"/>
      <c r="R62" s="7"/>
      <c r="S62" s="34"/>
      <c r="T62" s="34"/>
      <c r="U62" s="34"/>
      <c r="V62" s="7"/>
    </row>
    <row r="63" spans="10:22" s="1" customFormat="1" ht="15" customHeight="1">
      <c r="J63" s="50" t="s">
        <v>90</v>
      </c>
      <c r="L63" s="50" t="s">
        <v>13</v>
      </c>
      <c r="P63" s="7"/>
      <c r="Q63" s="34"/>
      <c r="R63" s="7"/>
      <c r="S63" s="34"/>
      <c r="T63" s="34"/>
      <c r="U63" s="34"/>
      <c r="V63" s="7"/>
    </row>
    <row r="64" spans="10:22" s="1" customFormat="1" ht="15" customHeight="1">
      <c r="J64" s="51" t="s">
        <v>91</v>
      </c>
      <c r="L64" s="51" t="s">
        <v>14</v>
      </c>
      <c r="P64" s="7"/>
      <c r="Q64" s="34"/>
      <c r="R64" s="7"/>
      <c r="S64" s="34"/>
      <c r="T64" s="34"/>
      <c r="U64" s="34"/>
      <c r="V64" s="7"/>
    </row>
    <row r="65" spans="10:22" s="1" customFormat="1" ht="15" customHeight="1">
      <c r="J65" s="51" t="s">
        <v>7</v>
      </c>
      <c r="L65" s="51" t="s">
        <v>6</v>
      </c>
      <c r="P65" s="7"/>
      <c r="Q65" s="34"/>
      <c r="R65" s="7"/>
      <c r="S65" s="34"/>
      <c r="T65" s="34"/>
      <c r="U65" s="34"/>
      <c r="V65" s="7"/>
    </row>
    <row r="66" spans="10:22" s="1" customFormat="1" ht="15" customHeight="1">
      <c r="J66" s="51"/>
      <c r="L66" s="51" t="s">
        <v>5</v>
      </c>
      <c r="P66" s="7"/>
      <c r="Q66" s="34"/>
      <c r="R66" s="7"/>
      <c r="S66" s="34"/>
      <c r="T66" s="34"/>
      <c r="U66" s="34"/>
      <c r="V66" s="7"/>
    </row>
    <row r="67" spans="10:22" s="1" customFormat="1" ht="13.5" customHeight="1">
      <c r="J67" s="51"/>
      <c r="L67" s="51" t="s">
        <v>29</v>
      </c>
      <c r="P67" s="7"/>
      <c r="Q67" s="34"/>
      <c r="R67" s="7"/>
      <c r="S67" s="34"/>
      <c r="T67" s="34"/>
      <c r="U67" s="34"/>
      <c r="V67" s="7"/>
    </row>
    <row r="68" spans="10:22" s="1" customFormat="1" ht="13.5" customHeight="1">
      <c r="J68" s="66" t="str">
        <f>+J15</f>
        <v>31/08/2002</v>
      </c>
      <c r="L68" s="66" t="str">
        <f>+L15</f>
        <v>31/05/2002</v>
      </c>
      <c r="P68" s="7"/>
      <c r="Q68" s="34"/>
      <c r="R68" s="7"/>
      <c r="S68" s="34"/>
      <c r="T68" s="34"/>
      <c r="U68" s="34"/>
      <c r="V68" s="7"/>
    </row>
    <row r="69" spans="10:22" s="1" customFormat="1" ht="15.75" customHeight="1">
      <c r="J69" s="52" t="s">
        <v>8</v>
      </c>
      <c r="L69" s="52" t="s">
        <v>8</v>
      </c>
      <c r="P69" s="7"/>
      <c r="Q69" s="34"/>
      <c r="R69" s="7"/>
      <c r="S69" s="34"/>
      <c r="T69" s="34"/>
      <c r="U69" s="34"/>
      <c r="V69" s="7"/>
    </row>
    <row r="70" spans="1:22" s="1" customFormat="1" ht="12.75">
      <c r="A70" s="3"/>
      <c r="J70" s="4" t="str">
        <f>+J17</f>
        <v>UNAUDITED</v>
      </c>
      <c r="K70" s="4" t="s">
        <v>9</v>
      </c>
      <c r="L70" s="4" t="str">
        <f>+L17</f>
        <v>AUDITED</v>
      </c>
      <c r="P70" s="7"/>
      <c r="Q70" s="34"/>
      <c r="R70" s="7"/>
      <c r="S70" s="34"/>
      <c r="T70" s="34"/>
      <c r="U70" s="34"/>
      <c r="V70" s="7"/>
    </row>
    <row r="71" spans="1:22" s="1" customFormat="1" ht="12.75">
      <c r="A71" s="3"/>
      <c r="J71" s="4"/>
      <c r="K71" s="4"/>
      <c r="L71" s="4"/>
      <c r="P71" s="7"/>
      <c r="Q71" s="34"/>
      <c r="R71" s="7"/>
      <c r="S71" s="34"/>
      <c r="T71" s="34"/>
      <c r="U71" s="34"/>
      <c r="V71" s="7"/>
    </row>
    <row r="72" spans="1:2" s="1" customFormat="1" ht="12.75">
      <c r="A72" s="3">
        <v>7</v>
      </c>
      <c r="B72" s="1" t="s">
        <v>21</v>
      </c>
    </row>
    <row r="73" spans="3:12" s="1" customFormat="1" ht="15">
      <c r="C73" s="1" t="s">
        <v>22</v>
      </c>
      <c r="J73" s="70">
        <v>19900</v>
      </c>
      <c r="L73" s="70">
        <v>19900</v>
      </c>
    </row>
    <row r="74" spans="3:12" s="1" customFormat="1" ht="15">
      <c r="C74" s="1" t="s">
        <v>23</v>
      </c>
      <c r="J74" s="36"/>
      <c r="K74" s="7"/>
      <c r="L74" s="36"/>
    </row>
    <row r="75" spans="3:12" s="1" customFormat="1" ht="15">
      <c r="C75" s="1" t="s">
        <v>71</v>
      </c>
      <c r="J75" s="36">
        <v>542</v>
      </c>
      <c r="L75" s="36">
        <v>592</v>
      </c>
    </row>
    <row r="76" spans="3:12" s="1" customFormat="1" ht="15">
      <c r="C76" s="1" t="s">
        <v>72</v>
      </c>
      <c r="J76" s="36">
        <v>4269</v>
      </c>
      <c r="L76" s="36">
        <v>4269</v>
      </c>
    </row>
    <row r="77" spans="3:12" s="1" customFormat="1" ht="15">
      <c r="C77" s="1" t="s">
        <v>73</v>
      </c>
      <c r="J77" s="36">
        <v>1347</v>
      </c>
      <c r="L77" s="36">
        <v>1347</v>
      </c>
    </row>
    <row r="78" spans="3:12" s="1" customFormat="1" ht="15">
      <c r="C78" s="1" t="s">
        <v>74</v>
      </c>
      <c r="J78" s="36">
        <v>11486</v>
      </c>
      <c r="L78" s="36">
        <v>11780</v>
      </c>
    </row>
    <row r="79" spans="3:12" s="1" customFormat="1" ht="12.75">
      <c r="C79" s="1" t="s">
        <v>75</v>
      </c>
      <c r="J79" s="74"/>
      <c r="L79" s="74"/>
    </row>
    <row r="80" spans="3:12" s="1" customFormat="1" ht="15">
      <c r="C80" s="1" t="s">
        <v>76</v>
      </c>
      <c r="J80" s="36">
        <v>-9089</v>
      </c>
      <c r="L80" s="36">
        <v>-9089</v>
      </c>
    </row>
    <row r="81" spans="3:12" s="1" customFormat="1" ht="15">
      <c r="C81" s="1" t="s">
        <v>77</v>
      </c>
      <c r="J81" s="37">
        <v>31</v>
      </c>
      <c r="L81" s="37">
        <v>70</v>
      </c>
    </row>
    <row r="82" spans="10:12" s="1" customFormat="1" ht="15">
      <c r="J82" s="38">
        <f>SUM(J73:J81)</f>
        <v>28486</v>
      </c>
      <c r="L82" s="38">
        <f>SUM(L73:L81)</f>
        <v>28869</v>
      </c>
    </row>
    <row r="83" spans="10:12" s="1" customFormat="1" ht="12.75">
      <c r="J83" s="4"/>
      <c r="L83" s="4"/>
    </row>
    <row r="84" spans="1:12" s="1" customFormat="1" ht="15">
      <c r="A84" s="3">
        <v>8</v>
      </c>
      <c r="B84" s="1" t="s">
        <v>24</v>
      </c>
      <c r="J84" s="14">
        <v>1915</v>
      </c>
      <c r="L84" s="14">
        <v>2093</v>
      </c>
    </row>
    <row r="85" s="1" customFormat="1" ht="12.75">
      <c r="A85" s="3"/>
    </row>
    <row r="86" spans="1:12" s="1" customFormat="1" ht="15">
      <c r="A86" s="3">
        <v>9</v>
      </c>
      <c r="B86" s="1" t="s">
        <v>25</v>
      </c>
      <c r="J86" s="14">
        <v>30378</v>
      </c>
      <c r="L86" s="14">
        <v>30378</v>
      </c>
    </row>
    <row r="87" spans="1:10" s="1" customFormat="1" ht="12.75">
      <c r="A87" s="3"/>
      <c r="J87" s="13" t="s">
        <v>9</v>
      </c>
    </row>
    <row r="88" spans="1:2" s="1" customFormat="1" ht="12.75">
      <c r="A88" s="3">
        <v>10</v>
      </c>
      <c r="B88" s="1" t="s">
        <v>26</v>
      </c>
    </row>
    <row r="89" spans="3:12" s="1" customFormat="1" ht="15">
      <c r="C89" s="1" t="s">
        <v>78</v>
      </c>
      <c r="J89" s="14">
        <v>2843</v>
      </c>
      <c r="L89" s="14">
        <v>3015</v>
      </c>
    </row>
    <row r="90" spans="3:12" s="1" customFormat="1" ht="15">
      <c r="C90" s="1" t="s">
        <v>79</v>
      </c>
      <c r="J90" s="14">
        <v>2271</v>
      </c>
      <c r="L90" s="14">
        <v>2271</v>
      </c>
    </row>
    <row r="91" spans="10:12" s="1" customFormat="1" ht="12.75">
      <c r="J91" s="13"/>
      <c r="L91" s="13"/>
    </row>
    <row r="92" spans="10:12" s="1" customFormat="1" ht="15.75" thickBot="1">
      <c r="J92" s="39">
        <f>SUM(J82:J90)</f>
        <v>65893</v>
      </c>
      <c r="L92" s="39">
        <f>SUM(L82:L90)</f>
        <v>66626</v>
      </c>
    </row>
    <row r="93" spans="10:12" s="1" customFormat="1" ht="13.5" thickTop="1">
      <c r="J93" s="13"/>
      <c r="L93" s="13"/>
    </row>
    <row r="94" spans="10:12" s="1" customFormat="1" ht="12.75">
      <c r="J94" s="76">
        <f>J45-J92</f>
        <v>0</v>
      </c>
      <c r="K94" s="5"/>
      <c r="L94" s="76">
        <f>L45-L92</f>
        <v>0</v>
      </c>
    </row>
    <row r="95" spans="1:12" s="1" customFormat="1" ht="15">
      <c r="A95" s="3">
        <v>11</v>
      </c>
      <c r="B95" s="1" t="s">
        <v>168</v>
      </c>
      <c r="J95" s="17">
        <f>(J82-J21)/J73</f>
        <v>1.4314572864321609</v>
      </c>
      <c r="L95" s="17">
        <f>(L82-L21)/L73</f>
        <v>1.4507035175879397</v>
      </c>
    </row>
    <row r="96" spans="10:12" s="1" customFormat="1" ht="15">
      <c r="J96" s="14"/>
      <c r="L96" s="14"/>
    </row>
    <row r="97" spans="10:12" s="1" customFormat="1" ht="15">
      <c r="J97" s="38"/>
      <c r="K97" s="7"/>
      <c r="L97" s="38"/>
    </row>
    <row r="98" s="1" customFormat="1" ht="12.75"/>
    <row r="99" s="1" customFormat="1" ht="12.75"/>
    <row r="100" s="1" customFormat="1" ht="12.75">
      <c r="A100" s="5"/>
    </row>
    <row r="101" s="1" customFormat="1" ht="12.75"/>
    <row r="102" s="5" customFormat="1" ht="12.75"/>
    <row r="103" s="1" customFormat="1" ht="12.75"/>
    <row r="104" s="1" customFormat="1" ht="12.75"/>
    <row r="105" s="5" customFormat="1" ht="12.75"/>
    <row r="106" s="1" customFormat="1" ht="12.75"/>
    <row r="107" s="1" customFormat="1" ht="12.75"/>
    <row r="108" s="5" customFormat="1" ht="12.75"/>
    <row r="109" s="1" customFormat="1" ht="12.75"/>
    <row r="110" s="1" customFormat="1" ht="12.75"/>
    <row r="111" s="5" customFormat="1" ht="12.75"/>
    <row r="112" s="1" customFormat="1" ht="12.75"/>
    <row r="113" s="1" customFormat="1" ht="12.75"/>
    <row r="114" s="1" customFormat="1" ht="12.75"/>
    <row r="115" s="5" customFormat="1" ht="12.75"/>
    <row r="116" s="1" customFormat="1" ht="12.75"/>
    <row r="117" s="1" customFormat="1" ht="12.75"/>
    <row r="118" s="5" customFormat="1" ht="12.75"/>
    <row r="119" s="1" customFormat="1" ht="12.75"/>
    <row r="120" s="1" customFormat="1" ht="12.75"/>
    <row r="121" s="1" customFormat="1" ht="12.75"/>
    <row r="122" s="5" customFormat="1" ht="12.75"/>
    <row r="123" s="1" customFormat="1" ht="12.75"/>
    <row r="124" s="1" customFormat="1" ht="12.75"/>
    <row r="125" s="5" customFormat="1" ht="12.75"/>
    <row r="126" s="1" customFormat="1" ht="12.75"/>
    <row r="127" s="1" customFormat="1" ht="12.75"/>
    <row r="128" s="1" customFormat="1" ht="12.75"/>
    <row r="129" s="1" customFormat="1" ht="16.5" customHeight="1"/>
    <row r="130" s="1" customFormat="1" ht="10.5" customHeight="1"/>
    <row r="131" s="1" customFormat="1" ht="12.75"/>
    <row r="132" s="1" customFormat="1" ht="5.25" customHeight="1"/>
    <row r="133" s="1" customFormat="1" ht="12.75"/>
    <row r="134" s="5" customFormat="1" ht="12.75"/>
    <row r="135" s="1" customFormat="1" ht="12.75"/>
    <row r="136" s="1" customFormat="1" ht="12.75"/>
    <row r="137" s="5" customFormat="1" ht="12.75"/>
    <row r="138" s="1" customFormat="1" ht="12.75"/>
    <row r="139" s="1" customFormat="1" ht="12.75"/>
    <row r="140" s="5" customFormat="1" ht="12.75"/>
    <row r="141" s="1" customFormat="1" ht="12.75"/>
    <row r="142" s="1" customFormat="1" ht="12.75"/>
    <row r="143" s="1" customFormat="1" ht="12.75"/>
    <row r="144" s="5" customFormat="1" ht="12.75"/>
    <row r="145" s="5" customFormat="1" ht="12.75"/>
    <row r="146" s="1" customFormat="1" ht="12.75"/>
    <row r="147" s="1" customFormat="1" ht="8.25" customHeight="1"/>
    <row r="148" s="1" customFormat="1" ht="12.75"/>
    <row r="149" s="1" customFormat="1" ht="12.75"/>
    <row r="150" s="1" customFormat="1" ht="7.5" customHeight="1"/>
    <row r="151" s="1" customFormat="1" ht="12.75">
      <c r="Q151" s="13"/>
    </row>
    <row r="152" s="1" customFormat="1" ht="12.75">
      <c r="Q152" s="13"/>
    </row>
    <row r="153" s="1" customFormat="1" ht="6" customHeight="1"/>
    <row r="154" s="1" customFormat="1" ht="12.75"/>
    <row r="155" s="1" customFormat="1" ht="6.75" customHeight="1"/>
    <row r="156" s="1" customFormat="1" ht="12.75"/>
    <row r="157" s="1" customFormat="1" ht="9.75" customHeight="1"/>
    <row r="158" s="1" customFormat="1" ht="12.75">
      <c r="Q158" s="13"/>
    </row>
    <row r="159" s="1" customFormat="1" ht="12.75"/>
    <row r="160" s="1" customFormat="1" ht="4.5" customHeight="1"/>
    <row r="161" s="1" customFormat="1" ht="12.75"/>
    <row r="162" s="1" customFormat="1" ht="12.75"/>
    <row r="163" s="5" customFormat="1" ht="12.75"/>
    <row r="164" s="1" customFormat="1" ht="12.75"/>
    <row r="165" s="1" customFormat="1" ht="12.75"/>
    <row r="166" s="5" customFormat="1" ht="12.75"/>
    <row r="167" s="1" customFormat="1" ht="12.75"/>
    <row r="168" s="1" customFormat="1" ht="12.75"/>
    <row r="169" s="1" customFormat="1" ht="12.75"/>
    <row r="170" s="5" customFormat="1" ht="12.75"/>
    <row r="171" s="1" customFormat="1" ht="12.75"/>
    <row r="172" s="1" customFormat="1" ht="12.75"/>
    <row r="173" s="5" customFormat="1" ht="12.75"/>
    <row r="174" s="1" customFormat="1" ht="12.75"/>
    <row r="175" s="1" customFormat="1" ht="12.75"/>
    <row r="176" s="1" customFormat="1" ht="12.75"/>
    <row r="177" s="1" customFormat="1" ht="9.75" customHeight="1"/>
    <row r="178" s="1" customFormat="1" ht="12.75"/>
    <row r="179" s="1" customFormat="1" ht="12.75"/>
    <row r="180" s="1" customFormat="1" ht="12.75"/>
    <row r="181" s="1" customFormat="1" ht="12.75"/>
    <row r="182" s="1" customFormat="1" ht="12.75"/>
    <row r="183" s="1" customFormat="1" ht="12.75">
      <c r="O183" s="19"/>
    </row>
    <row r="184" s="1" customFormat="1" ht="8.25" customHeight="1"/>
    <row r="185" s="1" customFormat="1" ht="12.75">
      <c r="O185" s="19"/>
    </row>
    <row r="186" s="1" customFormat="1" ht="12.75">
      <c r="O186" s="19"/>
    </row>
    <row r="187" s="5" customFormat="1" ht="12.75"/>
    <row r="188" s="1" customFormat="1" ht="12.75"/>
    <row r="189" s="1" customFormat="1" ht="12.75"/>
    <row r="190" s="1" customFormat="1" ht="6.75" customHeight="1"/>
    <row r="191" s="1" customFormat="1" ht="16.5" customHeight="1"/>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sheetData>
  <printOptions/>
  <pageMargins left="0.7480314960629921" right="0.7480314960629921" top="0.8661417322834646" bottom="0.7086614173228347" header="0.5118110236220472" footer="0.5118110236220472"/>
  <pageSetup horizontalDpi="360" verticalDpi="360" orientation="portrait" scale="92" r:id="rId1"/>
</worksheet>
</file>

<file path=xl/worksheets/sheet7.xml><?xml version="1.0" encoding="utf-8"?>
<worksheet xmlns="http://schemas.openxmlformats.org/spreadsheetml/2006/main" xmlns:r="http://schemas.openxmlformats.org/officeDocument/2006/relationships">
  <dimension ref="A2:H254"/>
  <sheetViews>
    <sheetView tabSelected="1" workbookViewId="0" topLeftCell="A84">
      <selection activeCell="D98" sqref="D98"/>
    </sheetView>
  </sheetViews>
  <sheetFormatPr defaultColWidth="9.140625" defaultRowHeight="12.75"/>
  <cols>
    <col min="1" max="1" width="3.140625" style="12" customWidth="1"/>
    <col min="2" max="4" width="9.140625" style="12" customWidth="1"/>
    <col min="5" max="5" width="9.8515625" style="12" bestFit="1" customWidth="1"/>
    <col min="6" max="6" width="11.140625" style="12" bestFit="1" customWidth="1"/>
    <col min="7" max="7" width="15.140625" style="12" bestFit="1" customWidth="1"/>
    <col min="8" max="8" width="10.7109375" style="12" bestFit="1" customWidth="1"/>
    <col min="9" max="16384" width="9.140625" style="12" customWidth="1"/>
  </cols>
  <sheetData>
    <row r="2" ht="15">
      <c r="A2" s="78" t="str">
        <f>'BS'!A1</f>
        <v>GADANG HOLDINGS BERHAD (278114-K)</v>
      </c>
    </row>
    <row r="3" ht="15">
      <c r="A3" s="12" t="str">
        <f>'BS'!A2</f>
        <v>UNAUDITED 1ST QUARTER REPORT  ON CONSOLIDATED RESULTS</v>
      </c>
    </row>
    <row r="4" ht="15">
      <c r="A4" s="12" t="str">
        <f>'BS'!A3</f>
        <v>FOR THE FINANCIAL QUARTER ENDED 31 AUGUST 2002</v>
      </c>
    </row>
    <row r="5" ht="15">
      <c r="A5" s="12" t="s">
        <v>96</v>
      </c>
    </row>
    <row r="7" ht="15">
      <c r="A7" s="79" t="s">
        <v>95</v>
      </c>
    </row>
    <row r="8" ht="15">
      <c r="A8" s="79"/>
    </row>
    <row r="9" spans="1:2" ht="15">
      <c r="A9" s="12" t="s">
        <v>9</v>
      </c>
      <c r="B9" s="12" t="s">
        <v>9</v>
      </c>
    </row>
    <row r="11" ht="15">
      <c r="A11" s="78" t="s">
        <v>9</v>
      </c>
    </row>
    <row r="12" ht="15">
      <c r="A12" s="78"/>
    </row>
    <row r="13" ht="15">
      <c r="A13" s="78"/>
    </row>
    <row r="14" ht="15">
      <c r="A14" s="78"/>
    </row>
    <row r="15" ht="15">
      <c r="A15" s="78"/>
    </row>
    <row r="16" ht="15">
      <c r="A16" s="78" t="s">
        <v>9</v>
      </c>
    </row>
    <row r="17" ht="15">
      <c r="A17" s="78"/>
    </row>
    <row r="18" ht="15">
      <c r="A18" s="78"/>
    </row>
    <row r="19" ht="15">
      <c r="A19" s="78"/>
    </row>
    <row r="20" ht="15">
      <c r="A20" s="78" t="s">
        <v>9</v>
      </c>
    </row>
    <row r="21" spans="1:2" ht="15">
      <c r="A21" s="78"/>
      <c r="B21" s="78" t="s">
        <v>103</v>
      </c>
    </row>
    <row r="22" ht="15">
      <c r="A22" s="78" t="s">
        <v>9</v>
      </c>
    </row>
    <row r="23" spans="1:2" ht="15">
      <c r="A23" s="78"/>
      <c r="B23" s="12" t="s">
        <v>175</v>
      </c>
    </row>
    <row r="24" spans="1:7" ht="15">
      <c r="A24" s="78"/>
      <c r="E24" s="11"/>
      <c r="F24" s="84" t="s">
        <v>173</v>
      </c>
      <c r="G24" s="10" t="s">
        <v>195</v>
      </c>
    </row>
    <row r="25" spans="1:8" ht="15">
      <c r="A25" s="78" t="s">
        <v>9</v>
      </c>
      <c r="E25" s="54"/>
      <c r="F25" s="84" t="s">
        <v>172</v>
      </c>
      <c r="G25" s="10" t="s">
        <v>194</v>
      </c>
      <c r="H25" s="10"/>
    </row>
    <row r="26" spans="1:8" ht="15">
      <c r="A26" s="78"/>
      <c r="E26" s="11"/>
      <c r="F26" s="84" t="s">
        <v>171</v>
      </c>
      <c r="G26" s="10" t="s">
        <v>170</v>
      </c>
      <c r="H26" s="10"/>
    </row>
    <row r="27" spans="1:5" ht="15">
      <c r="A27" s="78"/>
      <c r="B27" s="12" t="s">
        <v>67</v>
      </c>
      <c r="E27" s="54"/>
    </row>
    <row r="28" spans="1:8" ht="15">
      <c r="A28" s="78"/>
      <c r="B28" s="80" t="s">
        <v>104</v>
      </c>
      <c r="E28" s="38"/>
      <c r="F28" s="14">
        <f>G28</f>
        <v>63</v>
      </c>
      <c r="G28" s="60">
        <v>63</v>
      </c>
      <c r="H28" s="14"/>
    </row>
    <row r="29" spans="1:8" ht="15">
      <c r="A29" s="78"/>
      <c r="B29" s="80" t="s">
        <v>193</v>
      </c>
      <c r="E29" s="38"/>
      <c r="F29" s="14">
        <f>G29-0</f>
        <v>0</v>
      </c>
      <c r="G29" s="14">
        <v>0</v>
      </c>
      <c r="H29" s="14"/>
    </row>
    <row r="30" spans="1:5" ht="15">
      <c r="A30" s="78"/>
      <c r="B30" s="80" t="s">
        <v>133</v>
      </c>
      <c r="E30" s="38"/>
    </row>
    <row r="31" spans="1:8" ht="15">
      <c r="A31" s="78"/>
      <c r="B31" s="12" t="s">
        <v>105</v>
      </c>
      <c r="E31" s="38"/>
      <c r="F31" s="81">
        <f>G31-0</f>
        <v>0</v>
      </c>
      <c r="G31" s="81">
        <v>0</v>
      </c>
      <c r="H31" s="38"/>
    </row>
    <row r="32" spans="1:8" ht="15">
      <c r="A32" s="78"/>
      <c r="E32" s="38"/>
      <c r="F32" s="14">
        <f>SUM(F28:F31)</f>
        <v>63</v>
      </c>
      <c r="G32" s="14">
        <f>SUM(G28:G31)</f>
        <v>63</v>
      </c>
      <c r="H32" s="38"/>
    </row>
    <row r="33" spans="1:8" ht="15">
      <c r="A33" s="78"/>
      <c r="B33" s="12" t="s">
        <v>106</v>
      </c>
      <c r="E33" s="38"/>
      <c r="F33" s="81">
        <f>G33-0</f>
        <v>0</v>
      </c>
      <c r="G33" s="81">
        <v>0</v>
      </c>
      <c r="H33" s="38"/>
    </row>
    <row r="34" spans="1:8" ht="15.75" thickBot="1">
      <c r="A34" s="78"/>
      <c r="E34" s="38"/>
      <c r="F34" s="20">
        <f>SUM(F32:F33)</f>
        <v>63</v>
      </c>
      <c r="G34" s="20">
        <f>SUM(G32:G33)</f>
        <v>63</v>
      </c>
      <c r="H34" s="38"/>
    </row>
    <row r="35" spans="1:8" ht="15.75" thickTop="1">
      <c r="A35" s="78"/>
      <c r="E35" s="38"/>
      <c r="G35" s="38"/>
      <c r="H35" s="38"/>
    </row>
    <row r="36" spans="1:8" ht="15">
      <c r="A36" s="78"/>
      <c r="E36" s="38"/>
      <c r="G36" s="38"/>
      <c r="H36" s="38"/>
    </row>
    <row r="37" spans="1:8" ht="15">
      <c r="A37" s="78"/>
      <c r="E37" s="38"/>
      <c r="G37" s="38"/>
      <c r="H37" s="38"/>
    </row>
    <row r="38" spans="1:8" ht="15">
      <c r="A38" s="78"/>
      <c r="E38" s="38"/>
      <c r="G38" s="38"/>
      <c r="H38" s="38"/>
    </row>
    <row r="39" spans="1:8" ht="15">
      <c r="A39" s="78"/>
      <c r="E39" s="38"/>
      <c r="G39" s="38"/>
      <c r="H39" s="38"/>
    </row>
    <row r="40" spans="1:8" ht="15">
      <c r="A40" s="78"/>
      <c r="E40" s="38"/>
      <c r="G40" s="38"/>
      <c r="H40" s="38"/>
    </row>
    <row r="41" spans="1:8" ht="15">
      <c r="A41" s="78"/>
      <c r="E41" s="38"/>
      <c r="G41" s="38"/>
      <c r="H41" s="38"/>
    </row>
    <row r="42" spans="1:8" ht="15">
      <c r="A42" s="78"/>
      <c r="E42" s="38"/>
      <c r="G42" s="38"/>
      <c r="H42" s="38"/>
    </row>
    <row r="43" spans="1:8" ht="15">
      <c r="A43" s="78"/>
      <c r="E43" s="38"/>
      <c r="G43" s="38"/>
      <c r="H43" s="38"/>
    </row>
    <row r="44" spans="1:8" ht="15">
      <c r="A44" s="78"/>
      <c r="E44" s="38"/>
      <c r="G44" s="38"/>
      <c r="H44" s="38"/>
    </row>
    <row r="45" ht="15">
      <c r="A45" s="78" t="s">
        <v>9</v>
      </c>
    </row>
    <row r="46" ht="15">
      <c r="A46" s="78"/>
    </row>
    <row r="47" ht="15">
      <c r="A47" s="78"/>
    </row>
    <row r="48" spans="1:6" ht="15" hidden="1">
      <c r="A48" s="78"/>
      <c r="F48" s="12" t="s">
        <v>174</v>
      </c>
    </row>
    <row r="49" spans="1:6" ht="15" hidden="1">
      <c r="A49" s="78"/>
      <c r="B49" s="12" t="s">
        <v>177</v>
      </c>
      <c r="F49" s="17">
        <v>0</v>
      </c>
    </row>
    <row r="50" spans="1:6" ht="15" hidden="1">
      <c r="A50" s="78"/>
      <c r="B50" s="12" t="s">
        <v>178</v>
      </c>
      <c r="F50" s="14">
        <v>5957</v>
      </c>
    </row>
    <row r="51" spans="1:6" ht="15" hidden="1">
      <c r="A51" s="78"/>
      <c r="B51" s="12" t="s">
        <v>179</v>
      </c>
      <c r="F51" s="14">
        <v>28</v>
      </c>
    </row>
    <row r="52" ht="15" hidden="1">
      <c r="A52" s="78"/>
    </row>
    <row r="53" spans="1:6" ht="15">
      <c r="A53" s="78"/>
      <c r="F53" s="12" t="s">
        <v>174</v>
      </c>
    </row>
    <row r="54" spans="1:6" ht="15">
      <c r="A54" s="78"/>
      <c r="B54" s="12" t="s">
        <v>189</v>
      </c>
      <c r="F54" s="14">
        <v>0</v>
      </c>
    </row>
    <row r="55" spans="1:6" ht="15">
      <c r="A55" s="78"/>
      <c r="B55" s="12" t="s">
        <v>191</v>
      </c>
      <c r="F55" s="14">
        <v>2616</v>
      </c>
    </row>
    <row r="56" spans="1:6" ht="15">
      <c r="A56" s="78"/>
      <c r="B56" s="12" t="s">
        <v>188</v>
      </c>
      <c r="F56" s="38">
        <v>0</v>
      </c>
    </row>
    <row r="57" ht="15">
      <c r="A57" s="78"/>
    </row>
    <row r="58" ht="15">
      <c r="A58" s="78"/>
    </row>
    <row r="59" ht="15">
      <c r="A59" s="78"/>
    </row>
    <row r="60" ht="15">
      <c r="A60" s="78"/>
    </row>
    <row r="61" ht="15">
      <c r="A61" s="78"/>
    </row>
    <row r="62" spans="1:6" ht="15">
      <c r="A62" s="78"/>
      <c r="F62" s="12" t="s">
        <v>174</v>
      </c>
    </row>
    <row r="63" spans="1:6" ht="15">
      <c r="A63" s="78"/>
      <c r="B63" s="12" t="s">
        <v>135</v>
      </c>
      <c r="E63" s="14"/>
      <c r="F63" s="38">
        <v>176</v>
      </c>
    </row>
    <row r="64" spans="1:6" ht="15">
      <c r="A64" s="78"/>
      <c r="B64" s="12" t="s">
        <v>134</v>
      </c>
      <c r="E64" s="14"/>
      <c r="F64" s="82">
        <v>176</v>
      </c>
    </row>
    <row r="65" spans="1:6" ht="15">
      <c r="A65" s="78"/>
      <c r="B65" s="12" t="s">
        <v>136</v>
      </c>
      <c r="E65" s="14"/>
      <c r="F65" s="82">
        <v>127</v>
      </c>
    </row>
    <row r="66" spans="1:6" ht="15">
      <c r="A66" s="78"/>
      <c r="E66" s="14"/>
      <c r="F66" s="82"/>
    </row>
    <row r="67" ht="15">
      <c r="A67" s="78" t="str">
        <f>+A2</f>
        <v>GADANG HOLDINGS BERHAD (278114-K)</v>
      </c>
    </row>
    <row r="68" ht="15">
      <c r="A68" s="12" t="str">
        <f>+A3</f>
        <v>UNAUDITED 1ST QUARTER REPORT  ON CONSOLIDATED RESULTS</v>
      </c>
    </row>
    <row r="69" ht="15">
      <c r="A69" s="12" t="str">
        <f>+A4</f>
        <v>FOR THE FINANCIAL QUARTER ENDED 31 AUGUST 2002</v>
      </c>
    </row>
    <row r="70" spans="1:8" ht="15">
      <c r="A70" s="12" t="s">
        <v>97</v>
      </c>
      <c r="H70" s="83"/>
    </row>
    <row r="71" ht="15">
      <c r="H71" s="83"/>
    </row>
    <row r="72" ht="15">
      <c r="A72" s="78"/>
    </row>
    <row r="73" ht="15">
      <c r="A73" s="78" t="s">
        <v>9</v>
      </c>
    </row>
    <row r="74" ht="15">
      <c r="A74" s="78"/>
    </row>
    <row r="75" ht="15">
      <c r="A75" s="78"/>
    </row>
    <row r="76" ht="15">
      <c r="A76" s="78"/>
    </row>
    <row r="77" ht="15">
      <c r="A77" s="78" t="s">
        <v>9</v>
      </c>
    </row>
    <row r="78" ht="15">
      <c r="A78" s="78"/>
    </row>
    <row r="79" ht="15">
      <c r="A79" s="78"/>
    </row>
    <row r="80" ht="15">
      <c r="A80" s="78"/>
    </row>
    <row r="81" ht="15">
      <c r="A81" s="78"/>
    </row>
    <row r="82" ht="15">
      <c r="A82" s="78"/>
    </row>
    <row r="83" ht="15">
      <c r="A83" s="78"/>
    </row>
    <row r="84" ht="15">
      <c r="A84" s="78"/>
    </row>
    <row r="85" ht="15">
      <c r="A85" s="78"/>
    </row>
    <row r="86" ht="15">
      <c r="A86" s="78"/>
    </row>
    <row r="87" ht="15">
      <c r="A87" s="78"/>
    </row>
    <row r="88" ht="15">
      <c r="A88" s="78"/>
    </row>
    <row r="89" ht="15">
      <c r="A89" s="78"/>
    </row>
    <row r="90" ht="15">
      <c r="A90" s="78" t="s">
        <v>9</v>
      </c>
    </row>
    <row r="91" ht="15">
      <c r="A91" s="78"/>
    </row>
    <row r="92" ht="15">
      <c r="A92" s="78"/>
    </row>
    <row r="93" ht="15">
      <c r="A93" s="78"/>
    </row>
    <row r="94" ht="15">
      <c r="A94" s="78" t="s">
        <v>9</v>
      </c>
    </row>
    <row r="95" ht="15">
      <c r="A95" s="78"/>
    </row>
    <row r="96" ht="15">
      <c r="A96" s="78"/>
    </row>
    <row r="97" spans="1:2" ht="15">
      <c r="A97" s="78" t="s">
        <v>9</v>
      </c>
      <c r="B97" s="78" t="s">
        <v>163</v>
      </c>
    </row>
    <row r="98" ht="15">
      <c r="A98" s="78"/>
    </row>
    <row r="99" spans="1:2" ht="15">
      <c r="A99" s="78"/>
      <c r="B99" s="12" t="s">
        <v>107</v>
      </c>
    </row>
    <row r="100" ht="15">
      <c r="A100" s="78"/>
    </row>
    <row r="101" spans="1:2" ht="15">
      <c r="A101" s="78"/>
      <c r="B101" s="12" t="s">
        <v>108</v>
      </c>
    </row>
    <row r="102" spans="1:5" ht="15">
      <c r="A102" s="78"/>
      <c r="B102" s="12" t="s">
        <v>109</v>
      </c>
      <c r="C102" s="12" t="s">
        <v>9</v>
      </c>
      <c r="D102" s="12" t="s">
        <v>9</v>
      </c>
      <c r="E102" s="10" t="s">
        <v>174</v>
      </c>
    </row>
    <row r="103" spans="1:5" ht="15">
      <c r="A103" s="78"/>
      <c r="B103" s="12" t="s">
        <v>131</v>
      </c>
      <c r="E103" s="14">
        <v>12834</v>
      </c>
    </row>
    <row r="104" spans="1:5" ht="15">
      <c r="A104" s="78"/>
      <c r="B104" s="12" t="s">
        <v>114</v>
      </c>
      <c r="E104" s="38">
        <v>80055</v>
      </c>
    </row>
    <row r="105" spans="1:5" ht="15">
      <c r="A105" s="78"/>
      <c r="E105" s="38"/>
    </row>
    <row r="106" spans="1:5" ht="15.75" thickBot="1">
      <c r="A106" s="78"/>
      <c r="B106" s="15" t="s">
        <v>9</v>
      </c>
      <c r="E106" s="39">
        <f>SUM(E103:E104)</f>
        <v>92889</v>
      </c>
    </row>
    <row r="107" spans="1:5" ht="15.75" thickTop="1">
      <c r="A107" s="78"/>
      <c r="B107" s="12" t="s">
        <v>9</v>
      </c>
      <c r="E107" s="12" t="s">
        <v>9</v>
      </c>
    </row>
    <row r="108" spans="1:2" ht="15">
      <c r="A108" s="78"/>
      <c r="B108" s="12" t="s">
        <v>110</v>
      </c>
    </row>
    <row r="109" spans="1:5" ht="15">
      <c r="A109" s="78"/>
      <c r="B109" s="12" t="s">
        <v>111</v>
      </c>
      <c r="E109" s="10" t="s">
        <v>171</v>
      </c>
    </row>
    <row r="110" spans="1:5" ht="15">
      <c r="A110" s="78"/>
      <c r="B110" s="12" t="s">
        <v>112</v>
      </c>
      <c r="D110" s="12" t="s">
        <v>9</v>
      </c>
      <c r="E110" s="14">
        <v>62511</v>
      </c>
    </row>
    <row r="111" spans="1:5" ht="15">
      <c r="A111" s="78"/>
      <c r="B111" s="12" t="s">
        <v>113</v>
      </c>
      <c r="D111" s="12" t="s">
        <v>9</v>
      </c>
      <c r="E111" s="14">
        <v>30378</v>
      </c>
    </row>
    <row r="112" spans="1:5" ht="15">
      <c r="A112" s="78"/>
      <c r="E112" s="14"/>
    </row>
    <row r="113" spans="1:5" ht="15.75" thickBot="1">
      <c r="A113" s="78"/>
      <c r="B113" s="15" t="s">
        <v>9</v>
      </c>
      <c r="D113" s="12" t="s">
        <v>9</v>
      </c>
      <c r="E113" s="39">
        <f>SUM(E110:E112)</f>
        <v>92889</v>
      </c>
    </row>
    <row r="114" spans="1:5" ht="15.75" thickTop="1">
      <c r="A114" s="78"/>
      <c r="B114" s="15"/>
      <c r="E114" s="38"/>
    </row>
    <row r="115" spans="1:5" ht="15">
      <c r="A115" s="78"/>
      <c r="B115" s="15"/>
      <c r="E115" s="38"/>
    </row>
    <row r="116" spans="1:5" ht="15">
      <c r="A116" s="78"/>
      <c r="B116" s="15"/>
      <c r="E116" s="38"/>
    </row>
    <row r="117" spans="1:5" ht="15">
      <c r="A117" s="78"/>
      <c r="B117" s="15"/>
      <c r="E117" s="38"/>
    </row>
    <row r="118" spans="1:5" ht="15">
      <c r="A118" s="78"/>
      <c r="B118" s="15"/>
      <c r="E118" s="38"/>
    </row>
    <row r="119" spans="1:5" ht="15">
      <c r="A119" s="78"/>
      <c r="B119" s="15"/>
      <c r="E119" s="38"/>
    </row>
    <row r="120" spans="1:5" ht="15">
      <c r="A120" s="78"/>
      <c r="B120" s="15"/>
      <c r="E120" s="38"/>
    </row>
    <row r="121" spans="1:5" ht="15">
      <c r="A121" s="78"/>
      <c r="B121" s="15"/>
      <c r="E121" s="38"/>
    </row>
    <row r="122" spans="1:5" ht="15">
      <c r="A122" s="78"/>
      <c r="B122" s="15"/>
      <c r="E122" s="38"/>
    </row>
    <row r="123" spans="1:5" ht="15">
      <c r="A123" s="78"/>
      <c r="B123" s="15"/>
      <c r="E123" s="38"/>
    </row>
    <row r="124" spans="1:5" ht="15">
      <c r="A124" s="78"/>
      <c r="B124" s="15"/>
      <c r="E124" s="38"/>
    </row>
    <row r="125" spans="1:5" ht="15">
      <c r="A125" s="78"/>
      <c r="B125" s="15"/>
      <c r="E125" s="38"/>
    </row>
    <row r="126" ht="15">
      <c r="A126" s="78" t="str">
        <f>+A67</f>
        <v>GADANG HOLDINGS BERHAD (278114-K)</v>
      </c>
    </row>
    <row r="127" ht="15">
      <c r="A127" s="12" t="str">
        <f>+A68</f>
        <v>UNAUDITED 1ST QUARTER REPORT  ON CONSOLIDATED RESULTS</v>
      </c>
    </row>
    <row r="128" ht="15">
      <c r="A128" s="12" t="str">
        <f>+A69</f>
        <v>FOR THE FINANCIAL QUARTER ENDED 31 AUGUST 2002</v>
      </c>
    </row>
    <row r="129" ht="15">
      <c r="A129" s="12" t="s">
        <v>99</v>
      </c>
    </row>
    <row r="132" ht="15">
      <c r="A132" s="78" t="s">
        <v>9</v>
      </c>
    </row>
    <row r="137" ht="15">
      <c r="A137" s="78" t="s">
        <v>9</v>
      </c>
    </row>
    <row r="141" ht="15">
      <c r="A141" s="78" t="s">
        <v>9</v>
      </c>
    </row>
    <row r="142" ht="15">
      <c r="A142" s="78"/>
    </row>
    <row r="143" ht="15">
      <c r="A143" s="78"/>
    </row>
    <row r="144" ht="15">
      <c r="A144" s="78"/>
    </row>
    <row r="145" ht="15">
      <c r="A145" s="78"/>
    </row>
    <row r="146" ht="15">
      <c r="A146" s="78"/>
    </row>
    <row r="147" ht="15">
      <c r="A147" s="78"/>
    </row>
    <row r="148" ht="15">
      <c r="A148" s="78"/>
    </row>
    <row r="149" ht="15">
      <c r="A149" s="78"/>
    </row>
    <row r="150" ht="15">
      <c r="A150" s="78"/>
    </row>
    <row r="151" ht="15">
      <c r="A151" s="78"/>
    </row>
    <row r="152" ht="15">
      <c r="A152" s="78"/>
    </row>
    <row r="153" ht="15">
      <c r="A153" s="78"/>
    </row>
    <row r="154" ht="15">
      <c r="A154" s="78"/>
    </row>
    <row r="155" ht="15">
      <c r="A155" s="78"/>
    </row>
    <row r="156" ht="15">
      <c r="A156" s="78" t="s">
        <v>9</v>
      </c>
    </row>
    <row r="157" ht="15">
      <c r="A157" s="78"/>
    </row>
    <row r="158" ht="15">
      <c r="A158" s="78"/>
    </row>
    <row r="159" ht="15">
      <c r="A159" s="78"/>
    </row>
    <row r="160" ht="15">
      <c r="A160" s="78"/>
    </row>
    <row r="161" ht="15">
      <c r="A161" s="78"/>
    </row>
    <row r="162" ht="15">
      <c r="A162" s="78"/>
    </row>
    <row r="163" ht="15">
      <c r="A163" s="78"/>
    </row>
    <row r="164" ht="15">
      <c r="A164" s="78"/>
    </row>
    <row r="165" spans="1:2" ht="15">
      <c r="A165" s="78"/>
      <c r="B165" s="78" t="s">
        <v>164</v>
      </c>
    </row>
    <row r="166" spans="1:8" ht="15">
      <c r="A166" s="78"/>
      <c r="B166" s="12" t="s">
        <v>115</v>
      </c>
      <c r="F166" s="12" t="s">
        <v>9</v>
      </c>
      <c r="G166" s="10" t="s">
        <v>124</v>
      </c>
      <c r="H166" s="10" t="s">
        <v>125</v>
      </c>
    </row>
    <row r="167" spans="1:8" ht="15">
      <c r="A167" s="78"/>
      <c r="B167" s="12" t="s">
        <v>116</v>
      </c>
      <c r="E167" s="12" t="s">
        <v>9</v>
      </c>
      <c r="F167" s="12" t="s">
        <v>34</v>
      </c>
      <c r="G167" s="10" t="s">
        <v>123</v>
      </c>
      <c r="H167" s="10" t="s">
        <v>126</v>
      </c>
    </row>
    <row r="168" spans="1:8" ht="15">
      <c r="A168" s="78"/>
      <c r="B168" s="12" t="s">
        <v>117</v>
      </c>
      <c r="E168" s="12" t="s">
        <v>9</v>
      </c>
      <c r="F168" s="10" t="s">
        <v>8</v>
      </c>
      <c r="G168" s="10" t="s">
        <v>8</v>
      </c>
      <c r="H168" s="10" t="s">
        <v>8</v>
      </c>
    </row>
    <row r="169" ht="15">
      <c r="A169" s="78"/>
    </row>
    <row r="170" spans="1:8" ht="15">
      <c r="A170" s="78"/>
      <c r="B170" s="12" t="s">
        <v>118</v>
      </c>
      <c r="F170" s="14">
        <f>16116+8230</f>
        <v>24346</v>
      </c>
      <c r="G170" s="14">
        <f>-352+73</f>
        <v>-279</v>
      </c>
      <c r="H170" s="14">
        <f>144664+19058</f>
        <v>163722</v>
      </c>
    </row>
    <row r="171" spans="1:8" ht="15">
      <c r="A171" s="78"/>
      <c r="B171" s="12" t="s">
        <v>119</v>
      </c>
      <c r="F171" s="14"/>
      <c r="G171" s="14"/>
      <c r="H171" s="14"/>
    </row>
    <row r="172" spans="1:8" ht="15">
      <c r="A172" s="78"/>
      <c r="B172" s="12" t="s">
        <v>169</v>
      </c>
      <c r="F172" s="14">
        <v>0</v>
      </c>
      <c r="G172" s="14">
        <v>-175</v>
      </c>
      <c r="H172" s="14">
        <v>908</v>
      </c>
    </row>
    <row r="173" spans="1:8" ht="15">
      <c r="A173" s="78"/>
      <c r="B173" s="12" t="s">
        <v>120</v>
      </c>
      <c r="F173" s="14"/>
      <c r="G173" s="14"/>
      <c r="H173" s="14"/>
    </row>
    <row r="174" spans="1:8" ht="15">
      <c r="A174" s="78"/>
      <c r="B174" s="12" t="s">
        <v>132</v>
      </c>
      <c r="F174" s="14"/>
      <c r="G174" s="14"/>
      <c r="H174" s="14"/>
    </row>
    <row r="175" spans="1:8" ht="15">
      <c r="A175" s="78"/>
      <c r="B175" s="12" t="s">
        <v>121</v>
      </c>
      <c r="F175" s="14">
        <v>5118</v>
      </c>
      <c r="G175" s="14">
        <v>451</v>
      </c>
      <c r="H175" s="14">
        <v>32499</v>
      </c>
    </row>
    <row r="176" spans="1:8" ht="15">
      <c r="A176" s="78"/>
      <c r="B176" s="12" t="s">
        <v>183</v>
      </c>
      <c r="F176" s="14">
        <v>61</v>
      </c>
      <c r="G176" s="14">
        <v>-406</v>
      </c>
      <c r="H176" s="14">
        <v>884</v>
      </c>
    </row>
    <row r="177" spans="1:8" ht="15">
      <c r="A177" s="78" t="s">
        <v>9</v>
      </c>
      <c r="B177" s="12" t="s">
        <v>184</v>
      </c>
      <c r="E177" s="12" t="s">
        <v>9</v>
      </c>
      <c r="F177" s="81"/>
      <c r="G177" s="81"/>
      <c r="H177" s="81"/>
    </row>
    <row r="178" spans="1:8" ht="15.75" thickBot="1">
      <c r="A178" s="78"/>
      <c r="B178" s="12" t="s">
        <v>122</v>
      </c>
      <c r="E178" s="12" t="s">
        <v>9</v>
      </c>
      <c r="F178" s="39">
        <f>SUM(F170:F177)</f>
        <v>29525</v>
      </c>
      <c r="G178" s="39">
        <f>SUM(G170:G177)</f>
        <v>-409</v>
      </c>
      <c r="H178" s="39">
        <f>SUM(H170:H177)</f>
        <v>198013</v>
      </c>
    </row>
    <row r="179" spans="1:2" ht="15.75" thickTop="1">
      <c r="A179" s="78"/>
      <c r="B179" s="12" t="s">
        <v>9</v>
      </c>
    </row>
    <row r="180" ht="15">
      <c r="A180" s="78"/>
    </row>
    <row r="181" ht="15">
      <c r="A181" s="78"/>
    </row>
    <row r="182" ht="15">
      <c r="A182" s="78"/>
    </row>
    <row r="183" ht="15">
      <c r="A183" s="78" t="str">
        <f>+A126</f>
        <v>GADANG HOLDINGS BERHAD (278114-K)</v>
      </c>
    </row>
    <row r="184" ht="15">
      <c r="A184" s="12" t="str">
        <f>+A127</f>
        <v>UNAUDITED 1ST QUARTER REPORT  ON CONSOLIDATED RESULTS</v>
      </c>
    </row>
    <row r="185" ht="15">
      <c r="A185" s="12" t="str">
        <f>+A128</f>
        <v>FOR THE FINANCIAL QUARTER ENDED 31 AUGUST 2002</v>
      </c>
    </row>
    <row r="186" ht="15">
      <c r="A186" s="12" t="s">
        <v>100</v>
      </c>
    </row>
    <row r="188" ht="15">
      <c r="A188" s="78"/>
    </row>
    <row r="189" ht="15">
      <c r="A189" s="78"/>
    </row>
    <row r="190" ht="15">
      <c r="A190" s="78"/>
    </row>
    <row r="191" ht="15">
      <c r="A191" s="78"/>
    </row>
    <row r="192" ht="15">
      <c r="A192" s="78"/>
    </row>
    <row r="193" ht="15">
      <c r="A193" s="78"/>
    </row>
    <row r="194" ht="15">
      <c r="A194" s="78"/>
    </row>
    <row r="195" ht="15">
      <c r="A195" s="78"/>
    </row>
    <row r="196" ht="15">
      <c r="A196" s="78"/>
    </row>
    <row r="197" ht="15">
      <c r="A197" s="78"/>
    </row>
    <row r="198" ht="15">
      <c r="A198" s="78"/>
    </row>
    <row r="199" ht="15">
      <c r="A199" s="78"/>
    </row>
    <row r="200" ht="15">
      <c r="A200" s="78"/>
    </row>
    <row r="201" ht="15">
      <c r="A201" s="78"/>
    </row>
    <row r="202" ht="15">
      <c r="A202" s="78"/>
    </row>
    <row r="203" ht="15">
      <c r="A203" s="78"/>
    </row>
    <row r="204" ht="15">
      <c r="A204" s="78"/>
    </row>
    <row r="205" ht="15">
      <c r="A205" s="78"/>
    </row>
    <row r="206" ht="15">
      <c r="A206" s="78"/>
    </row>
    <row r="207" ht="15">
      <c r="A207" s="78"/>
    </row>
    <row r="208" ht="15">
      <c r="A208" s="78"/>
    </row>
    <row r="209" ht="15">
      <c r="A209" s="78"/>
    </row>
    <row r="210" ht="15">
      <c r="A210" s="78"/>
    </row>
    <row r="211" ht="15">
      <c r="A211" s="78"/>
    </row>
    <row r="212" ht="15">
      <c r="A212" s="78"/>
    </row>
    <row r="213" ht="15">
      <c r="A213" s="78"/>
    </row>
    <row r="214" ht="15">
      <c r="A214" s="78"/>
    </row>
    <row r="215" ht="15">
      <c r="A215" s="78"/>
    </row>
    <row r="216" ht="15">
      <c r="A216" s="78"/>
    </row>
    <row r="217" ht="15">
      <c r="A217" s="78"/>
    </row>
    <row r="218" ht="15">
      <c r="A218" s="78"/>
    </row>
    <row r="219" ht="15">
      <c r="A219" s="78"/>
    </row>
    <row r="220" ht="15">
      <c r="A220" s="78"/>
    </row>
    <row r="221" ht="15">
      <c r="A221" s="78"/>
    </row>
    <row r="222" ht="15">
      <c r="A222" s="78"/>
    </row>
    <row r="223" ht="15">
      <c r="A223" s="78"/>
    </row>
    <row r="224" ht="15">
      <c r="A224" s="78"/>
    </row>
    <row r="225" ht="15">
      <c r="A225" s="78"/>
    </row>
    <row r="226" ht="15">
      <c r="A226" s="78"/>
    </row>
    <row r="227" ht="15">
      <c r="A227" s="78"/>
    </row>
    <row r="228" ht="15">
      <c r="A228" s="78"/>
    </row>
    <row r="229" ht="15">
      <c r="A229" s="78"/>
    </row>
    <row r="230" ht="15">
      <c r="A230" s="78"/>
    </row>
    <row r="231" ht="15">
      <c r="A231" s="78"/>
    </row>
    <row r="232" ht="15">
      <c r="A232" s="78"/>
    </row>
    <row r="233" ht="15">
      <c r="A233" s="78"/>
    </row>
    <row r="234" ht="15">
      <c r="A234" s="78"/>
    </row>
    <row r="235" ht="15">
      <c r="A235" s="78"/>
    </row>
    <row r="236" ht="15">
      <c r="A236" s="78"/>
    </row>
    <row r="237" ht="15">
      <c r="A237" s="78"/>
    </row>
    <row r="238" ht="15">
      <c r="A238" s="78"/>
    </row>
    <row r="239" ht="15">
      <c r="A239" s="78"/>
    </row>
    <row r="240" ht="15">
      <c r="A240" s="78"/>
    </row>
    <row r="241" ht="15">
      <c r="A241" s="78"/>
    </row>
    <row r="242" ht="15">
      <c r="A242" s="78"/>
    </row>
    <row r="243" ht="15">
      <c r="A243" s="78"/>
    </row>
    <row r="244" ht="15">
      <c r="A244" s="78"/>
    </row>
    <row r="245" ht="15">
      <c r="A245" s="78"/>
    </row>
    <row r="246" ht="15">
      <c r="A246" s="78"/>
    </row>
    <row r="247" ht="15">
      <c r="A247" s="78"/>
    </row>
    <row r="248" ht="15">
      <c r="A248" s="78"/>
    </row>
    <row r="249" ht="15">
      <c r="A249" s="78"/>
    </row>
    <row r="250" ht="15">
      <c r="A250" s="78"/>
    </row>
    <row r="251" ht="15">
      <c r="A251" s="78"/>
    </row>
    <row r="252" ht="15">
      <c r="A252" s="78"/>
    </row>
    <row r="253" ht="15">
      <c r="A253" s="78"/>
    </row>
    <row r="254" ht="15">
      <c r="A254" s="78"/>
    </row>
  </sheetData>
  <printOptions/>
  <pageMargins left="0.75" right="0.51" top="0.46" bottom="0.21" header="0.28" footer="0.21"/>
  <pageSetup horizontalDpi="600" verticalDpi="600" orientation="portrait" scale="85" r:id="rId2"/>
  <rowBreaks count="2" manualBreakCount="2">
    <brk id="65" max="10" man="1"/>
    <brk id="18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2002-10-24T07:49:01Z</cp:lastPrinted>
  <dcterms:created xsi:type="dcterms:W3CDTF">2000-01-20T08:10:28Z</dcterms:created>
  <dcterms:modified xsi:type="dcterms:W3CDTF">2002-10-25T09:29:08Z</dcterms:modified>
  <cp:category/>
  <cp:version/>
  <cp:contentType/>
  <cp:contentStatus/>
</cp:coreProperties>
</file>